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omments5.xml" ContentType="application/vnd.openxmlformats-officedocument.spreadsheetml.comments+xml"/>
  <Override PartName="/xl/drawings/drawing7.xml" ContentType="application/vnd.openxmlformats-officedocument.drawing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MS\Teach\BIO8102L\"/>
    </mc:Choice>
  </mc:AlternateContent>
  <bookViews>
    <workbookView xWindow="240" yWindow="60" windowWidth="22860" windowHeight="12300" firstSheet="3" activeTab="7"/>
  </bookViews>
  <sheets>
    <sheet name="Ex1twoX_highR_PC1" sheetId="9" r:id="rId1"/>
    <sheet name="Ex1twoX_high_PC2" sheetId="10" r:id="rId2"/>
    <sheet name="Ex1twoX_lowR_PC1" sheetId="11" r:id="rId3"/>
    <sheet name="Ex1twoX_lowR_PC2" sheetId="12" r:id="rId4"/>
    <sheet name="PCA_Ex2_Crime" sheetId="2" r:id="rId5"/>
    <sheet name="phys_act" sheetId="3" r:id="rId6"/>
    <sheet name="3_cluster" sheetId="14" r:id="rId7"/>
    <sheet name="5_cluster" sheetId="15" r:id="rId8"/>
    <sheet name="4_OTU" sheetId="7" r:id="rId9"/>
    <sheet name="4_OTU_2" sheetId="8" r:id="rId10"/>
  </sheets>
  <definedNames>
    <definedName name="D_12" localSheetId="8">'4_OTU'!$B$2</definedName>
    <definedName name="D_12" localSheetId="9">'4_OTU_2'!$B$2</definedName>
    <definedName name="D_12">#REF!</definedName>
    <definedName name="D_13" localSheetId="8">'4_OTU'!$B$3</definedName>
    <definedName name="D_13" localSheetId="9">'4_OTU_2'!$B$3</definedName>
    <definedName name="D_14" localSheetId="8">'4_OTU'!$B$4</definedName>
    <definedName name="D_14" localSheetId="9">'4_OTU_2'!$B$4</definedName>
    <definedName name="D_23" localSheetId="8">'4_OTU'!$C$3</definedName>
    <definedName name="D_23" localSheetId="9">'4_OTU_2'!$C$3</definedName>
    <definedName name="D_24" localSheetId="8">'4_OTU'!$C$4</definedName>
    <definedName name="D_24" localSheetId="9">'4_OTU_2'!$C$4</definedName>
    <definedName name="D_34" localSheetId="8">'4_OTU'!$D$4</definedName>
    <definedName name="D_34" localSheetId="9">'4_OTU_2'!$D$4</definedName>
    <definedName name="solver_adj" localSheetId="8" hidden="1">'4_OTU'!$B$10:$F$10</definedName>
    <definedName name="solver_adj" localSheetId="9" hidden="1">'4_OTU_2'!#REF!</definedName>
    <definedName name="solver_adj" localSheetId="1" hidden="1">Ex1twoX_high_PC2!$A$18</definedName>
    <definedName name="solver_adj" localSheetId="0" hidden="1">Ex1twoX_highR_PC1!$A$15</definedName>
    <definedName name="solver_adj" localSheetId="2" hidden="1">Ex1twoX_lowR_PC1!$A$15</definedName>
    <definedName name="solver_adj" localSheetId="3" hidden="1">Ex1twoX_lowR_PC2!$A$18</definedName>
    <definedName name="solver_adj" localSheetId="4" hidden="1">PCA_Ex2_Crime!#REF!</definedName>
    <definedName name="solver_adj" localSheetId="5" hidden="1">phys_act!$J$1:$J$6</definedName>
    <definedName name="solver_cvg" localSheetId="8" hidden="1">0.0001</definedName>
    <definedName name="solver_cvg" localSheetId="9" hidden="1">0.0001</definedName>
    <definedName name="solver_cvg" localSheetId="1" hidden="1">0.0001</definedName>
    <definedName name="solver_cvg" localSheetId="0" hidden="1">0.0001</definedName>
    <definedName name="solver_cvg" localSheetId="2" hidden="1">0.0001</definedName>
    <definedName name="solver_cvg" localSheetId="3" hidden="1">0.0001</definedName>
    <definedName name="solver_cvg" localSheetId="4" hidden="1">0.000000001</definedName>
    <definedName name="solver_cvg" localSheetId="5" hidden="1">0.0001</definedName>
    <definedName name="solver_drv" localSheetId="8" hidden="1">1</definedName>
    <definedName name="solver_drv" localSheetId="9" hidden="1">1</definedName>
    <definedName name="solver_drv" localSheetId="1" hidden="1">1</definedName>
    <definedName name="solver_drv" localSheetId="0" hidden="1">1</definedName>
    <definedName name="solver_drv" localSheetId="2" hidden="1">1</definedName>
    <definedName name="solver_drv" localSheetId="3" hidden="1">1</definedName>
    <definedName name="solver_drv" localSheetId="4" hidden="1">1</definedName>
    <definedName name="solver_drv" localSheetId="5" hidden="1">1</definedName>
    <definedName name="solver_eng" localSheetId="8" hidden="1">1</definedName>
    <definedName name="solver_eng" localSheetId="9" hidden="1">1</definedName>
    <definedName name="solver_eng" localSheetId="1" hidden="1">1</definedName>
    <definedName name="solver_eng" localSheetId="0" hidden="1">1</definedName>
    <definedName name="solver_eng" localSheetId="2" hidden="1">1</definedName>
    <definedName name="solver_eng" localSheetId="3" hidden="1">1</definedName>
    <definedName name="solver_eng" localSheetId="4" hidden="1">1</definedName>
    <definedName name="solver_eng" localSheetId="5" hidden="1">1</definedName>
    <definedName name="solver_est" localSheetId="8" hidden="1">1</definedName>
    <definedName name="solver_est" localSheetId="9" hidden="1">1</definedName>
    <definedName name="solver_est" localSheetId="1" hidden="1">1</definedName>
    <definedName name="solver_est" localSheetId="0" hidden="1">1</definedName>
    <definedName name="solver_est" localSheetId="2" hidden="1">1</definedName>
    <definedName name="solver_est" localSheetId="3" hidden="1">1</definedName>
    <definedName name="solver_est" localSheetId="4" hidden="1">1</definedName>
    <definedName name="solver_est" localSheetId="5" hidden="1">1</definedName>
    <definedName name="solver_itr" localSheetId="8" hidden="1">2147483647</definedName>
    <definedName name="solver_itr" localSheetId="9" hidden="1">2147483647</definedName>
    <definedName name="solver_itr" localSheetId="1" hidden="1">100</definedName>
    <definedName name="solver_itr" localSheetId="0" hidden="1">100</definedName>
    <definedName name="solver_itr" localSheetId="2" hidden="1">100</definedName>
    <definedName name="solver_itr" localSheetId="3" hidden="1">100</definedName>
    <definedName name="solver_itr" localSheetId="4" hidden="1">100</definedName>
    <definedName name="solver_itr" localSheetId="5" hidden="1">2147483647</definedName>
    <definedName name="solver_lhs1" localSheetId="1" hidden="1">Ex1twoX_high_PC2!$A$18</definedName>
    <definedName name="solver_lhs1" localSheetId="0" hidden="1">Ex1twoX_highR_PC1!#REF!</definedName>
    <definedName name="solver_lhs1" localSheetId="2" hidden="1">Ex1twoX_lowR_PC1!#REF!</definedName>
    <definedName name="solver_lhs1" localSheetId="3" hidden="1">Ex1twoX_lowR_PC2!$A$18</definedName>
    <definedName name="solver_lhs1" localSheetId="4" hidden="1">PCA_Ex2_Crime!#REF!</definedName>
    <definedName name="solver_lhs2" localSheetId="1" hidden="1">Ex1twoX_high_PC2!#REF!</definedName>
    <definedName name="solver_lhs2" localSheetId="0" hidden="1">Ex1twoX_highR_PC1!#REF!</definedName>
    <definedName name="solver_lhs2" localSheetId="2" hidden="1">Ex1twoX_lowR_PC1!#REF!</definedName>
    <definedName name="solver_lhs2" localSheetId="3" hidden="1">Ex1twoX_lowR_PC2!#REF!</definedName>
    <definedName name="solver_lhs2" localSheetId="4" hidden="1">PCA_Ex2_Crime!#REF!</definedName>
    <definedName name="solver_lhs3" localSheetId="4" hidden="1">PCA_Ex2_Crime!#REF!</definedName>
    <definedName name="solver_lhs4" localSheetId="4" hidden="1">PCA_Ex2_Crime!#REF!</definedName>
    <definedName name="solver_lhs5" localSheetId="4" hidden="1">PCA_Ex2_Crime!#REF!</definedName>
    <definedName name="solver_lhs6" localSheetId="4" hidden="1">PCA_Ex2_Crime!#REF!</definedName>
    <definedName name="solver_lhs7" localSheetId="4" hidden="1">PCA_Ex2_Crime!#REF!</definedName>
    <definedName name="solver_lin" localSheetId="1" hidden="1">2</definedName>
    <definedName name="solver_lin" localSheetId="0" hidden="1">2</definedName>
    <definedName name="solver_lin" localSheetId="2" hidden="1">2</definedName>
    <definedName name="solver_lin" localSheetId="3" hidden="1">2</definedName>
    <definedName name="solver_lin" localSheetId="4" hidden="1">2</definedName>
    <definedName name="solver_mip" localSheetId="8" hidden="1">2147483647</definedName>
    <definedName name="solver_mip" localSheetId="9" hidden="1">2147483647</definedName>
    <definedName name="solver_mip" localSheetId="1" hidden="1">2147483647</definedName>
    <definedName name="solver_mip" localSheetId="0" hidden="1">2147483647</definedName>
    <definedName name="solver_mip" localSheetId="2" hidden="1">2147483647</definedName>
    <definedName name="solver_mip" localSheetId="3" hidden="1">2147483647</definedName>
    <definedName name="solver_mip" localSheetId="4" hidden="1">2147483647</definedName>
    <definedName name="solver_mip" localSheetId="5" hidden="1">2147483647</definedName>
    <definedName name="solver_mni" localSheetId="8" hidden="1">30</definedName>
    <definedName name="solver_mni" localSheetId="9" hidden="1">30</definedName>
    <definedName name="solver_mni" localSheetId="1" hidden="1">30</definedName>
    <definedName name="solver_mni" localSheetId="0" hidden="1">30</definedName>
    <definedName name="solver_mni" localSheetId="2" hidden="1">30</definedName>
    <definedName name="solver_mni" localSheetId="3" hidden="1">30</definedName>
    <definedName name="solver_mni" localSheetId="4" hidden="1">30</definedName>
    <definedName name="solver_mni" localSheetId="5" hidden="1">30</definedName>
    <definedName name="solver_mrt" localSheetId="8" hidden="1">0.075</definedName>
    <definedName name="solver_mrt" localSheetId="9" hidden="1">0.075</definedName>
    <definedName name="solver_mrt" localSheetId="1" hidden="1">0.075</definedName>
    <definedName name="solver_mrt" localSheetId="0" hidden="1">0.075</definedName>
    <definedName name="solver_mrt" localSheetId="2" hidden="1">0.075</definedName>
    <definedName name="solver_mrt" localSheetId="3" hidden="1">0.075</definedName>
    <definedName name="solver_mrt" localSheetId="4" hidden="1">0.075</definedName>
    <definedName name="solver_mrt" localSheetId="5" hidden="1">0.075</definedName>
    <definedName name="solver_msl" localSheetId="8" hidden="1">2</definedName>
    <definedName name="solver_msl" localSheetId="9" hidden="1">2</definedName>
    <definedName name="solver_msl" localSheetId="1" hidden="1">2</definedName>
    <definedName name="solver_msl" localSheetId="0" hidden="1">2</definedName>
    <definedName name="solver_msl" localSheetId="2" hidden="1">2</definedName>
    <definedName name="solver_msl" localSheetId="3" hidden="1">2</definedName>
    <definedName name="solver_msl" localSheetId="4" hidden="1">2</definedName>
    <definedName name="solver_msl" localSheetId="5" hidden="1">2</definedName>
    <definedName name="solver_neg" localSheetId="8" hidden="1">2</definedName>
    <definedName name="solver_neg" localSheetId="9" hidden="1">1</definedName>
    <definedName name="solver_neg" localSheetId="1" hidden="1">2</definedName>
    <definedName name="solver_neg" localSheetId="0" hidden="1">2</definedName>
    <definedName name="solver_neg" localSheetId="2" hidden="1">2</definedName>
    <definedName name="solver_neg" localSheetId="3" hidden="1">2</definedName>
    <definedName name="solver_neg" localSheetId="4" hidden="1">2</definedName>
    <definedName name="solver_neg" localSheetId="5" hidden="1">2</definedName>
    <definedName name="solver_nod" localSheetId="8" hidden="1">2147483647</definedName>
    <definedName name="solver_nod" localSheetId="9" hidden="1">2147483647</definedName>
    <definedName name="solver_nod" localSheetId="1" hidden="1">2147483647</definedName>
    <definedName name="solver_nod" localSheetId="0" hidden="1">2147483647</definedName>
    <definedName name="solver_nod" localSheetId="2" hidden="1">2147483647</definedName>
    <definedName name="solver_nod" localSheetId="3" hidden="1">2147483647</definedName>
    <definedName name="solver_nod" localSheetId="4" hidden="1">2147483647</definedName>
    <definedName name="solver_nod" localSheetId="5" hidden="1">2147483647</definedName>
    <definedName name="solver_num" localSheetId="8" hidden="1">0</definedName>
    <definedName name="solver_num" localSheetId="9" hidden="1">0</definedName>
    <definedName name="solver_num" localSheetId="1" hidden="1">1</definedName>
    <definedName name="solver_num" localSheetId="0" hidden="1">0</definedName>
    <definedName name="solver_num" localSheetId="2" hidden="1">0</definedName>
    <definedName name="solver_num" localSheetId="3" hidden="1">1</definedName>
    <definedName name="solver_num" localSheetId="4" hidden="1">7</definedName>
    <definedName name="solver_num" localSheetId="5" hidden="1">0</definedName>
    <definedName name="solver_nwt" localSheetId="8" hidden="1">1</definedName>
    <definedName name="solver_nwt" localSheetId="9" hidden="1">1</definedName>
    <definedName name="solver_nwt" localSheetId="1" hidden="1">1</definedName>
    <definedName name="solver_nwt" localSheetId="0" hidden="1">1</definedName>
    <definedName name="solver_nwt" localSheetId="2" hidden="1">1</definedName>
    <definedName name="solver_nwt" localSheetId="3" hidden="1">1</definedName>
    <definedName name="solver_nwt" localSheetId="4" hidden="1">1</definedName>
    <definedName name="solver_nwt" localSheetId="5" hidden="1">1</definedName>
    <definedName name="solver_opt" localSheetId="8" hidden="1">'4_OTU'!$H$10</definedName>
    <definedName name="solver_opt" localSheetId="9" hidden="1">'4_OTU_2'!#REF!</definedName>
    <definedName name="solver_opt" localSheetId="1" hidden="1">Ex1twoX_high_PC2!$E$8</definedName>
    <definedName name="solver_opt" localSheetId="0" hidden="1">Ex1twoX_highR_PC1!$D$8</definedName>
    <definedName name="solver_opt" localSheetId="2" hidden="1">Ex1twoX_lowR_PC1!$D$8</definedName>
    <definedName name="solver_opt" localSheetId="3" hidden="1">Ex1twoX_lowR_PC2!$E$8</definedName>
    <definedName name="solver_opt" localSheetId="4" hidden="1">PCA_Ex2_Crime!#REF!</definedName>
    <definedName name="solver_opt" localSheetId="5" hidden="1">phys_act!$J$8</definedName>
    <definedName name="solver_pre" localSheetId="8" hidden="1">0.000001</definedName>
    <definedName name="solver_pre" localSheetId="9" hidden="1">0.000001</definedName>
    <definedName name="solver_pre" localSheetId="1" hidden="1">0.000001</definedName>
    <definedName name="solver_pre" localSheetId="0" hidden="1">0.000001</definedName>
    <definedName name="solver_pre" localSheetId="2" hidden="1">0.000001</definedName>
    <definedName name="solver_pre" localSheetId="3" hidden="1">0.000001</definedName>
    <definedName name="solver_pre" localSheetId="4" hidden="1">0.000000001</definedName>
    <definedName name="solver_pre" localSheetId="5" hidden="1">0.000001</definedName>
    <definedName name="solver_rbv" localSheetId="8" hidden="1">1</definedName>
    <definedName name="solver_rbv" localSheetId="9" hidden="1">1</definedName>
    <definedName name="solver_rbv" localSheetId="1" hidden="1">1</definedName>
    <definedName name="solver_rbv" localSheetId="0" hidden="1">1</definedName>
    <definedName name="solver_rbv" localSheetId="2" hidden="1">1</definedName>
    <definedName name="solver_rbv" localSheetId="3" hidden="1">1</definedName>
    <definedName name="solver_rbv" localSheetId="4" hidden="1">1</definedName>
    <definedName name="solver_rbv" localSheetId="5" hidden="1">1</definedName>
    <definedName name="solver_rel1" localSheetId="1" hidden="1">2</definedName>
    <definedName name="solver_rel1" localSheetId="0" hidden="1">2</definedName>
    <definedName name="solver_rel1" localSheetId="2" hidden="1">2</definedName>
    <definedName name="solver_rel1" localSheetId="3" hidden="1">2</definedName>
    <definedName name="solver_rel1" localSheetId="4" hidden="1">1</definedName>
    <definedName name="solver_rel2" localSheetId="1" hidden="1">3</definedName>
    <definedName name="solver_rel2" localSheetId="0" hidden="1">3</definedName>
    <definedName name="solver_rel2" localSheetId="2" hidden="1">3</definedName>
    <definedName name="solver_rel2" localSheetId="3" hidden="1">3</definedName>
    <definedName name="solver_rel2" localSheetId="4" hidden="1">3</definedName>
    <definedName name="solver_rel3" localSheetId="4" hidden="1">1</definedName>
    <definedName name="solver_rel4" localSheetId="4" hidden="1">1</definedName>
    <definedName name="solver_rel5" localSheetId="4" hidden="1">1</definedName>
    <definedName name="solver_rel6" localSheetId="4" hidden="1">1</definedName>
    <definedName name="solver_rel7" localSheetId="4" hidden="1">1</definedName>
    <definedName name="solver_rhs1" localSheetId="1" hidden="1">-Ex1twoX_high_PC2!$B$18*Ex1twoX_high_PC2!$B$15/Ex1twoX_high_PC2!$A$15</definedName>
    <definedName name="solver_rhs1" localSheetId="0" hidden="1">-Ex1twoX_highR_PC1!#REF!*Ex1twoX_highR_PC1!$B$15/Ex1twoX_highR_PC1!$A$15</definedName>
    <definedName name="solver_rhs1" localSheetId="2" hidden="1">-Ex1twoX_lowR_PC1!#REF!*Ex1twoX_lowR_PC1!$B$15/Ex1twoX_lowR_PC1!$A$15</definedName>
    <definedName name="solver_rhs1" localSheetId="3" hidden="1">-Ex1twoX_lowR_PC2!$B$18*Ex1twoX_lowR_PC2!$B$15/Ex1twoX_lowR_PC2!$A$15</definedName>
    <definedName name="solver_rhs1" localSheetId="4" hidden="1">1</definedName>
    <definedName name="solver_rhs2" localSheetId="1" hidden="1">1</definedName>
    <definedName name="solver_rhs2" localSheetId="0" hidden="1">1</definedName>
    <definedName name="solver_rhs2" localSheetId="2" hidden="1">1</definedName>
    <definedName name="solver_rhs2" localSheetId="3" hidden="1">1</definedName>
    <definedName name="solver_rhs2" localSheetId="4" hidden="1">-1</definedName>
    <definedName name="solver_rhs3" localSheetId="4" hidden="1">SQRT(1-PCA_Ex2_Crime!#REF!^2)</definedName>
    <definedName name="solver_rhs4" localSheetId="4" hidden="1">SQRT(1-PCA_Ex2_Crime!#REF!^2-PCA_Ex2_Crime!#REF!^2)</definedName>
    <definedName name="solver_rhs5" localSheetId="4" hidden="1">SQRT(1-PCA_Ex2_Crime!#REF!^2-PCA_Ex2_Crime!#REF!^2-PCA_Ex2_Crime!#REF!^2)</definedName>
    <definedName name="solver_rhs6" localSheetId="4" hidden="1">SQRT(1-PCA_Ex2_Crime!#REF!^2-PCA_Ex2_Crime!#REF!^2-PCA_Ex2_Crime!#REF!^2-PCA_Ex2_Crime!#REF!^2)</definedName>
    <definedName name="solver_rhs7" localSheetId="4" hidden="1">SQRT(1-PCA_Ex2_Crime!#REF!^2-PCA_Ex2_Crime!#REF!^2-PCA_Ex2_Crime!#REF!^2-PCA_Ex2_Crime!#REF!^2-PCA_Ex2_Crime!#REF!^2)</definedName>
    <definedName name="solver_rlx" localSheetId="8" hidden="1">2</definedName>
    <definedName name="solver_rlx" localSheetId="9" hidden="1">2</definedName>
    <definedName name="solver_rlx" localSheetId="1" hidden="1">1</definedName>
    <definedName name="solver_rlx" localSheetId="0" hidden="1">1</definedName>
    <definedName name="solver_rlx" localSheetId="2" hidden="1">1</definedName>
    <definedName name="solver_rlx" localSheetId="3" hidden="1">1</definedName>
    <definedName name="solver_rlx" localSheetId="4" hidden="1">2</definedName>
    <definedName name="solver_rlx" localSheetId="5" hidden="1">2</definedName>
    <definedName name="solver_rsd" localSheetId="8" hidden="1">0</definedName>
    <definedName name="solver_rsd" localSheetId="9" hidden="1">0</definedName>
    <definedName name="solver_rsd" localSheetId="1" hidden="1">0</definedName>
    <definedName name="solver_rsd" localSheetId="0" hidden="1">0</definedName>
    <definedName name="solver_rsd" localSheetId="2" hidden="1">0</definedName>
    <definedName name="solver_rsd" localSheetId="3" hidden="1">0</definedName>
    <definedName name="solver_rsd" localSheetId="4" hidden="1">0</definedName>
    <definedName name="solver_rsd" localSheetId="5" hidden="1">0</definedName>
    <definedName name="solver_scl" localSheetId="8" hidden="1">1</definedName>
    <definedName name="solver_scl" localSheetId="9" hidden="1">1</definedName>
    <definedName name="solver_scl" localSheetId="1" hidden="1">2</definedName>
    <definedName name="solver_scl" localSheetId="0" hidden="1">2</definedName>
    <definedName name="solver_scl" localSheetId="2" hidden="1">2</definedName>
    <definedName name="solver_scl" localSheetId="3" hidden="1">2</definedName>
    <definedName name="solver_scl" localSheetId="4" hidden="1">1</definedName>
    <definedName name="solver_scl" localSheetId="5" hidden="1">1</definedName>
    <definedName name="solver_sho" localSheetId="8" hidden="1">2</definedName>
    <definedName name="solver_sho" localSheetId="9" hidden="1">2</definedName>
    <definedName name="solver_sho" localSheetId="1" hidden="1">2</definedName>
    <definedName name="solver_sho" localSheetId="0" hidden="1">2</definedName>
    <definedName name="solver_sho" localSheetId="2" hidden="1">2</definedName>
    <definedName name="solver_sho" localSheetId="3" hidden="1">2</definedName>
    <definedName name="solver_sho" localSheetId="4" hidden="1">2</definedName>
    <definedName name="solver_sho" localSheetId="5" hidden="1">2</definedName>
    <definedName name="solver_ssz" localSheetId="8" hidden="1">100</definedName>
    <definedName name="solver_ssz" localSheetId="9" hidden="1">100</definedName>
    <definedName name="solver_ssz" localSheetId="1" hidden="1">100</definedName>
    <definedName name="solver_ssz" localSheetId="0" hidden="1">100</definedName>
    <definedName name="solver_ssz" localSheetId="2" hidden="1">100</definedName>
    <definedName name="solver_ssz" localSheetId="3" hidden="1">100</definedName>
    <definedName name="solver_ssz" localSheetId="4" hidden="1">100</definedName>
    <definedName name="solver_ssz" localSheetId="5" hidden="1">100</definedName>
    <definedName name="solver_tim" localSheetId="8" hidden="1">2147483647</definedName>
    <definedName name="solver_tim" localSheetId="9" hidden="1">2147483647</definedName>
    <definedName name="solver_tim" localSheetId="1" hidden="1">100</definedName>
    <definedName name="solver_tim" localSheetId="0" hidden="1">100</definedName>
    <definedName name="solver_tim" localSheetId="2" hidden="1">100</definedName>
    <definedName name="solver_tim" localSheetId="3" hidden="1">100</definedName>
    <definedName name="solver_tim" localSheetId="4" hidden="1">100</definedName>
    <definedName name="solver_tim" localSheetId="5" hidden="1">2147483647</definedName>
    <definedName name="solver_tol" localSheetId="8" hidden="1">0.01</definedName>
    <definedName name="solver_tol" localSheetId="9" hidden="1">0.01</definedName>
    <definedName name="solver_tol" localSheetId="1" hidden="1">0.05</definedName>
    <definedName name="solver_tol" localSheetId="0" hidden="1">0.05</definedName>
    <definedName name="solver_tol" localSheetId="2" hidden="1">0.05</definedName>
    <definedName name="solver_tol" localSheetId="3" hidden="1">0.05</definedName>
    <definedName name="solver_tol" localSheetId="4" hidden="1">0.01</definedName>
    <definedName name="solver_tol" localSheetId="5" hidden="1">0.01</definedName>
    <definedName name="solver_typ" localSheetId="8" hidden="1">2</definedName>
    <definedName name="solver_typ" localSheetId="9" hidden="1">2</definedName>
    <definedName name="solver_typ" localSheetId="1" hidden="1">1</definedName>
    <definedName name="solver_typ" localSheetId="0" hidden="1">1</definedName>
    <definedName name="solver_typ" localSheetId="2" hidden="1">1</definedName>
    <definedName name="solver_typ" localSheetId="3" hidden="1">1</definedName>
    <definedName name="solver_typ" localSheetId="4" hidden="1">1</definedName>
    <definedName name="solver_typ" localSheetId="5" hidden="1">1</definedName>
    <definedName name="solver_val" localSheetId="8" hidden="1">0</definedName>
    <definedName name="solver_val" localSheetId="9" hidden="1">0</definedName>
    <definedName name="solver_val" localSheetId="1" hidden="1">0</definedName>
    <definedName name="solver_val" localSheetId="0" hidden="1">0</definedName>
    <definedName name="solver_val" localSheetId="2" hidden="1">0</definedName>
    <definedName name="solver_val" localSheetId="3" hidden="1">0</definedName>
    <definedName name="solver_val" localSheetId="4" hidden="1">0</definedName>
    <definedName name="solver_val" localSheetId="5" hidden="1">0</definedName>
    <definedName name="solver_ver" localSheetId="8" hidden="1">3</definedName>
    <definedName name="solver_ver" localSheetId="9" hidden="1">3</definedName>
    <definedName name="solver_ver" localSheetId="1" hidden="1">3</definedName>
    <definedName name="solver_ver" localSheetId="0" hidden="1">3</definedName>
    <definedName name="solver_ver" localSheetId="2" hidden="1">3</definedName>
    <definedName name="solver_ver" localSheetId="3" hidden="1">3</definedName>
    <definedName name="solver_ver" localSheetId="4" hidden="1">3</definedName>
    <definedName name="solver_ver" localSheetId="5" hidden="1">3</definedName>
  </definedNames>
  <calcPr calcId="162913"/>
</workbook>
</file>

<file path=xl/calcChain.xml><?xml version="1.0" encoding="utf-8"?>
<calcChain xmlns="http://schemas.openxmlformats.org/spreadsheetml/2006/main">
  <c r="C11" i="15" l="1"/>
  <c r="D11" i="15"/>
  <c r="C21" i="15"/>
  <c r="D21" i="15"/>
  <c r="C31" i="15"/>
  <c r="D31" i="15"/>
  <c r="C41" i="15"/>
  <c r="D41" i="15"/>
  <c r="D52" i="15" s="1"/>
  <c r="C51" i="15"/>
  <c r="D51" i="15"/>
  <c r="C11" i="14"/>
  <c r="D11" i="14"/>
  <c r="G11" i="14"/>
  <c r="H11" i="14"/>
  <c r="E21" i="14"/>
  <c r="F33" i="14" s="1"/>
  <c r="F21" i="14"/>
  <c r="G21" i="14"/>
  <c r="H21" i="14"/>
  <c r="H33" i="14" s="1"/>
  <c r="C31" i="14"/>
  <c r="D31" i="14"/>
  <c r="E31" i="14"/>
  <c r="F31" i="14"/>
  <c r="G31" i="14"/>
  <c r="H31" i="14"/>
  <c r="A32" i="14"/>
  <c r="B33" i="14" s="1"/>
  <c r="B32" i="14"/>
  <c r="D33" i="14"/>
  <c r="D4" i="12"/>
  <c r="B8" i="12"/>
  <c r="C8" i="12"/>
  <c r="B15" i="12"/>
  <c r="D2" i="12" s="1"/>
  <c r="B18" i="12"/>
  <c r="E3" i="12" s="1"/>
  <c r="B8" i="11"/>
  <c r="C8" i="11"/>
  <c r="B15" i="11"/>
  <c r="D6" i="11" s="1"/>
  <c r="D2" i="10"/>
  <c r="E2" i="10"/>
  <c r="D4" i="10"/>
  <c r="E4" i="10"/>
  <c r="D5" i="10"/>
  <c r="E5" i="10"/>
  <c r="D6" i="10"/>
  <c r="E6" i="10"/>
  <c r="B7" i="10"/>
  <c r="C7" i="10"/>
  <c r="E7" i="10"/>
  <c r="B8" i="10"/>
  <c r="C8" i="10"/>
  <c r="B15" i="10"/>
  <c r="D3" i="10" s="1"/>
  <c r="D8" i="10" s="1"/>
  <c r="B18" i="10"/>
  <c r="E3" i="10" s="1"/>
  <c r="E8" i="10" s="1"/>
  <c r="B7" i="9"/>
  <c r="C7" i="9"/>
  <c r="B8" i="9"/>
  <c r="C8" i="9"/>
  <c r="B15" i="9"/>
  <c r="D2" i="9" s="1"/>
  <c r="D7" i="10" l="1"/>
  <c r="D5" i="11"/>
  <c r="E5" i="12"/>
  <c r="D6" i="9"/>
  <c r="D4" i="11"/>
  <c r="D5" i="12"/>
  <c r="D3" i="11"/>
  <c r="E4" i="12"/>
  <c r="D4" i="9"/>
  <c r="D2" i="11"/>
  <c r="D3" i="12"/>
  <c r="D7" i="12" s="1"/>
  <c r="D5" i="9"/>
  <c r="E6" i="12"/>
  <c r="E2" i="12"/>
  <c r="D3" i="9"/>
  <c r="D7" i="9" s="1"/>
  <c r="D6" i="12"/>
  <c r="B25" i="3"/>
  <c r="C25" i="3"/>
  <c r="D25" i="3"/>
  <c r="E25" i="3"/>
  <c r="F25" i="3"/>
  <c r="A25" i="3"/>
  <c r="D24" i="3"/>
  <c r="E24" i="3"/>
  <c r="F24" i="3"/>
  <c r="B24" i="3"/>
  <c r="C24" i="3"/>
  <c r="A24" i="3"/>
  <c r="H10" i="8"/>
  <c r="G10" i="8"/>
  <c r="H9" i="8"/>
  <c r="G9" i="8"/>
  <c r="H8" i="8"/>
  <c r="G8" i="8"/>
  <c r="H7" i="8"/>
  <c r="G7" i="8"/>
  <c r="G8" i="7"/>
  <c r="G9" i="7"/>
  <c r="G10" i="7"/>
  <c r="G11" i="7"/>
  <c r="H10" i="7"/>
  <c r="H11" i="7"/>
  <c r="H9" i="7"/>
  <c r="H8" i="7"/>
  <c r="L3" i="3"/>
  <c r="M3" i="3"/>
  <c r="L4" i="3"/>
  <c r="M4" i="3"/>
  <c r="L5" i="3"/>
  <c r="M5" i="3"/>
  <c r="L6" i="3"/>
  <c r="M6" i="3"/>
  <c r="L7" i="3"/>
  <c r="M7" i="3"/>
  <c r="L8" i="3"/>
  <c r="M8" i="3"/>
  <c r="L9" i="3"/>
  <c r="M9" i="3"/>
  <c r="L10" i="3"/>
  <c r="M10" i="3"/>
  <c r="L11" i="3"/>
  <c r="M11" i="3"/>
  <c r="L12" i="3"/>
  <c r="M12" i="3"/>
  <c r="L13" i="3"/>
  <c r="M13" i="3"/>
  <c r="L14" i="3"/>
  <c r="M14" i="3"/>
  <c r="L15" i="3"/>
  <c r="M15" i="3"/>
  <c r="L16" i="3"/>
  <c r="M16" i="3"/>
  <c r="L17" i="3"/>
  <c r="M17" i="3"/>
  <c r="L18" i="3"/>
  <c r="M18" i="3"/>
  <c r="L19" i="3"/>
  <c r="M19" i="3"/>
  <c r="L20" i="3"/>
  <c r="M20" i="3"/>
  <c r="L21" i="3"/>
  <c r="M21" i="3"/>
  <c r="M2" i="3"/>
  <c r="L2" i="3"/>
  <c r="G2" i="3"/>
  <c r="G22" i="3" s="1"/>
  <c r="G3" i="3"/>
  <c r="H3" i="3"/>
  <c r="G4" i="3"/>
  <c r="H4" i="3"/>
  <c r="G5" i="3"/>
  <c r="H5" i="3"/>
  <c r="G6" i="3"/>
  <c r="H6" i="3"/>
  <c r="G7" i="3"/>
  <c r="H7" i="3"/>
  <c r="G8" i="3"/>
  <c r="H8" i="3"/>
  <c r="G9" i="3"/>
  <c r="H9" i="3"/>
  <c r="G10" i="3"/>
  <c r="H10" i="3"/>
  <c r="G11" i="3"/>
  <c r="H11" i="3"/>
  <c r="G12" i="3"/>
  <c r="H12" i="3"/>
  <c r="G13" i="3"/>
  <c r="H13" i="3"/>
  <c r="G14" i="3"/>
  <c r="H14" i="3"/>
  <c r="G15" i="3"/>
  <c r="H15" i="3"/>
  <c r="G16" i="3"/>
  <c r="H16" i="3"/>
  <c r="G17" i="3"/>
  <c r="H17" i="3"/>
  <c r="G18" i="3"/>
  <c r="H18" i="3"/>
  <c r="G19" i="3"/>
  <c r="H19" i="3"/>
  <c r="G20" i="3"/>
  <c r="H20" i="3"/>
  <c r="G21" i="3"/>
  <c r="H21" i="3"/>
  <c r="H2" i="3"/>
  <c r="H7" i="7"/>
  <c r="G7" i="7"/>
  <c r="D7" i="11" l="1"/>
  <c r="D8" i="11"/>
  <c r="D8" i="9"/>
  <c r="E7" i="12"/>
  <c r="E8" i="12"/>
  <c r="E9" i="12" s="1"/>
  <c r="D8" i="12"/>
  <c r="D9" i="12" s="1"/>
  <c r="H23" i="3"/>
  <c r="K6" i="3" s="1"/>
  <c r="H22" i="3"/>
  <c r="C52" i="2"/>
  <c r="D52" i="2"/>
  <c r="E52" i="2"/>
  <c r="F52" i="2"/>
  <c r="G52" i="2"/>
  <c r="H52" i="2"/>
  <c r="C53" i="2"/>
  <c r="D53" i="2"/>
  <c r="E53" i="2"/>
  <c r="F53" i="2"/>
  <c r="G53" i="2"/>
  <c r="H53" i="2"/>
  <c r="B53" i="2"/>
  <c r="B52" i="2"/>
  <c r="K4" i="3" l="1"/>
  <c r="K5" i="3"/>
  <c r="J8" i="3" l="1"/>
  <c r="K3" i="3"/>
  <c r="K1" i="3" l="1"/>
  <c r="K2" i="3"/>
</calcChain>
</file>

<file path=xl/comments1.xml><?xml version="1.0" encoding="utf-8"?>
<comments xmlns="http://schemas.openxmlformats.org/spreadsheetml/2006/main">
  <authors>
    <author>xxia</author>
  </authors>
  <commentList>
    <comment ref="B15" authorId="0" shapeId="0">
      <text>
        <r>
          <rPr>
            <b/>
            <sz val="8"/>
            <color indexed="81"/>
            <rFont val="Tahoma"/>
            <family val="2"/>
          </rPr>
          <t>xxia:</t>
        </r>
        <r>
          <rPr>
            <sz val="8"/>
            <color indexed="81"/>
            <rFont val="Tahoma"/>
            <family val="2"/>
          </rPr>
          <t xml:space="preserve">
unit vector constraint</t>
        </r>
      </text>
    </comment>
  </commentList>
</comments>
</file>

<file path=xl/comments2.xml><?xml version="1.0" encoding="utf-8"?>
<comments xmlns="http://schemas.openxmlformats.org/spreadsheetml/2006/main">
  <authors>
    <author>xxia</author>
  </authors>
  <commentList>
    <comment ref="B15" authorId="0" shapeId="0">
      <text>
        <r>
          <rPr>
            <b/>
            <sz val="8"/>
            <color indexed="81"/>
            <rFont val="Tahoma"/>
            <family val="2"/>
          </rPr>
          <t>xxia:</t>
        </r>
        <r>
          <rPr>
            <sz val="8"/>
            <color indexed="81"/>
            <rFont val="Tahoma"/>
            <family val="2"/>
          </rPr>
          <t xml:space="preserve">
unit vector constraint</t>
        </r>
      </text>
    </comment>
    <comment ref="B18" authorId="0" shapeId="0">
      <text>
        <r>
          <rPr>
            <b/>
            <sz val="8"/>
            <color indexed="81"/>
            <rFont val="Tahoma"/>
            <family val="2"/>
          </rPr>
          <t>xxia:</t>
        </r>
        <r>
          <rPr>
            <sz val="8"/>
            <color indexed="81"/>
            <rFont val="Tahoma"/>
            <family val="2"/>
          </rPr>
          <t xml:space="preserve">
unit vector constraint</t>
        </r>
      </text>
    </comment>
  </commentList>
</comments>
</file>

<file path=xl/comments3.xml><?xml version="1.0" encoding="utf-8"?>
<comments xmlns="http://schemas.openxmlformats.org/spreadsheetml/2006/main">
  <authors>
    <author>xxia</author>
  </authors>
  <commentList>
    <comment ref="B15" authorId="0" shapeId="0">
      <text>
        <r>
          <rPr>
            <b/>
            <sz val="8"/>
            <color indexed="81"/>
            <rFont val="Tahoma"/>
            <family val="2"/>
          </rPr>
          <t>xxia:</t>
        </r>
        <r>
          <rPr>
            <sz val="8"/>
            <color indexed="81"/>
            <rFont val="Tahoma"/>
            <family val="2"/>
          </rPr>
          <t xml:space="preserve">
unit vector constraint</t>
        </r>
      </text>
    </comment>
  </commentList>
</comments>
</file>

<file path=xl/comments4.xml><?xml version="1.0" encoding="utf-8"?>
<comments xmlns="http://schemas.openxmlformats.org/spreadsheetml/2006/main">
  <authors>
    <author>xxia</author>
  </authors>
  <commentList>
    <comment ref="B15" authorId="0" shapeId="0">
      <text>
        <r>
          <rPr>
            <b/>
            <sz val="8"/>
            <color indexed="81"/>
            <rFont val="Tahoma"/>
            <family val="2"/>
          </rPr>
          <t>xxia:</t>
        </r>
        <r>
          <rPr>
            <sz val="8"/>
            <color indexed="81"/>
            <rFont val="Tahoma"/>
            <family val="2"/>
          </rPr>
          <t xml:space="preserve">
unit vector constraint</t>
        </r>
      </text>
    </comment>
    <comment ref="B18" authorId="0" shapeId="0">
      <text>
        <r>
          <rPr>
            <b/>
            <sz val="8"/>
            <color indexed="81"/>
            <rFont val="Tahoma"/>
            <family val="2"/>
          </rPr>
          <t>xxia:</t>
        </r>
        <r>
          <rPr>
            <sz val="8"/>
            <color indexed="81"/>
            <rFont val="Tahoma"/>
            <family val="2"/>
          </rPr>
          <t xml:space="preserve">
unit vector constraint</t>
        </r>
      </text>
    </comment>
  </commentList>
</comments>
</file>

<file path=xl/comments5.xml><?xml version="1.0" encoding="utf-8"?>
<comments xmlns="http://schemas.openxmlformats.org/spreadsheetml/2006/main">
  <authors>
    <author>xxia</author>
  </authors>
  <commentList>
    <comment ref="A8" authorId="0" shapeId="0">
      <text>
        <r>
          <rPr>
            <b/>
            <sz val="9"/>
            <color indexed="81"/>
            <rFont val="Tahoma"/>
            <family val="2"/>
          </rPr>
          <t>xxia:</t>
        </r>
        <r>
          <rPr>
            <sz val="9"/>
            <color indexed="81"/>
            <rFont val="Tahoma"/>
            <family val="2"/>
          </rPr>
          <t xml:space="preserve">
negative branch allowed</t>
        </r>
      </text>
    </comment>
    <comment ref="A9" authorId="0" shapeId="0">
      <text>
        <r>
          <rPr>
            <b/>
            <sz val="9"/>
            <color indexed="81"/>
            <rFont val="Tahoma"/>
            <family val="2"/>
          </rPr>
          <t>xxia:</t>
        </r>
        <r>
          <rPr>
            <sz val="9"/>
            <color indexed="81"/>
            <rFont val="Tahoma"/>
            <family val="2"/>
          </rPr>
          <t xml:space="preserve">
negative branch not allowed</t>
        </r>
      </text>
    </comment>
    <comment ref="A10" authorId="0" shapeId="0">
      <text>
        <r>
          <rPr>
            <b/>
            <sz val="9"/>
            <color indexed="81"/>
            <rFont val="Tahoma"/>
            <family val="2"/>
          </rPr>
          <t>xxia:</t>
        </r>
        <r>
          <rPr>
            <sz val="9"/>
            <color indexed="81"/>
            <rFont val="Tahoma"/>
            <family val="2"/>
          </rPr>
          <t xml:space="preserve">
negative branch allowed</t>
        </r>
      </text>
    </comment>
    <comment ref="A11" authorId="0" shapeId="0">
      <text>
        <r>
          <rPr>
            <b/>
            <sz val="9"/>
            <color indexed="81"/>
            <rFont val="Tahoma"/>
            <family val="2"/>
          </rPr>
          <t>xxia:</t>
        </r>
        <r>
          <rPr>
            <sz val="9"/>
            <color indexed="81"/>
            <rFont val="Tahoma"/>
            <family val="2"/>
          </rPr>
          <t xml:space="preserve">
negative branch disallowed</t>
        </r>
      </text>
    </comment>
  </commentList>
</comments>
</file>

<file path=xl/comments6.xml><?xml version="1.0" encoding="utf-8"?>
<comments xmlns="http://schemas.openxmlformats.org/spreadsheetml/2006/main">
  <authors>
    <author>xxia</author>
  </authors>
  <commentList>
    <comment ref="A8" authorId="0" shapeId="0">
      <text>
        <r>
          <rPr>
            <b/>
            <sz val="9"/>
            <color indexed="81"/>
            <rFont val="Tahoma"/>
            <family val="2"/>
          </rPr>
          <t>xxia:</t>
        </r>
        <r>
          <rPr>
            <sz val="9"/>
            <color indexed="81"/>
            <rFont val="Tahoma"/>
            <family val="2"/>
          </rPr>
          <t xml:space="preserve">
negative branch allowed</t>
        </r>
      </text>
    </comment>
    <comment ref="A9" authorId="0" shapeId="0">
      <text>
        <r>
          <rPr>
            <b/>
            <sz val="9"/>
            <color indexed="81"/>
            <rFont val="Tahoma"/>
            <family val="2"/>
          </rPr>
          <t>xxia:</t>
        </r>
        <r>
          <rPr>
            <sz val="9"/>
            <color indexed="81"/>
            <rFont val="Tahoma"/>
            <family val="2"/>
          </rPr>
          <t xml:space="preserve">
negative branch not allowed</t>
        </r>
      </text>
    </comment>
  </commentList>
</comments>
</file>

<file path=xl/sharedStrings.xml><?xml version="1.0" encoding="utf-8"?>
<sst xmlns="http://schemas.openxmlformats.org/spreadsheetml/2006/main" count="188" uniqueCount="123">
  <si>
    <t>Mean</t>
  </si>
  <si>
    <t>Var</t>
  </si>
  <si>
    <t>PC1 = a1*X1+a2*X2</t>
  </si>
  <si>
    <t>X1</t>
  </si>
  <si>
    <t>X2</t>
  </si>
  <si>
    <t>The variance of PC1 = Eigenvalue</t>
  </si>
  <si>
    <t>The vector [a1 a2] = Eigenvector</t>
  </si>
  <si>
    <t>a1</t>
  </si>
  <si>
    <t>a2</t>
  </si>
  <si>
    <t>PC1</t>
  </si>
  <si>
    <t>STATENAME</t>
  </si>
  <si>
    <t>MURDER</t>
  </si>
  <si>
    <t>RAPE</t>
  </si>
  <si>
    <t>ROBBERY</t>
  </si>
  <si>
    <t>ASSAULT</t>
  </si>
  <si>
    <t>BURGLARY</t>
  </si>
  <si>
    <t>LARCENY</t>
  </si>
  <si>
    <t>AUTO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</si>
  <si>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</si>
  <si>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</si>
  <si>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</si>
  <si>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</si>
  <si>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</si>
  <si>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</si>
  <si>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</si>
  <si>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</si>
  <si>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</si>
  <si>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</si>
  <si>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</si>
  <si>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</si>
  <si>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</si>
  <si>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</si>
  <si>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</si>
  <si>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</si>
  <si>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</si>
  <si>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</si>
  <si>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</si>
  <si>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</si>
  <si>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</si>
  <si>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</si>
  <si>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</si>
  <si>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</si>
  <si>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</si>
  <si>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</si>
  <si>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</si>
  <si>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</si>
  <si>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Ohio</t>
  </si>
  <si>
    <t>Oklahoma</t>
  </si>
  <si>
    <t>Oregon</t>
  </si>
  <si>
    <t>Pennsylvania</t>
  </si>
  <si>
    <t>Tennessee</t>
  </si>
  <si>
    <t>Texas</t>
  </si>
  <si>
    <t>Utah</t>
  </si>
  <si>
    <t>Vermont</t>
  </si>
  <si>
    <t>Virginia</t>
  </si>
  <si>
    <t>Washington</t>
  </si>
  <si>
    <t>Wisconsin</t>
  </si>
  <si>
    <t>Wyoming</t>
  </si>
  <si>
    <t>Std</t>
  </si>
  <si>
    <t xml:space="preserve">   to use the existing analytical solutions.</t>
  </si>
  <si>
    <t>Just as we have done with regression, while we can use this approach to find the optimal parameter, it is more efficient</t>
  </si>
  <si>
    <t xml:space="preserve">          grades which are measurable.</t>
  </si>
  <si>
    <t xml:space="preserve">          measurable variables. For example, we cannot measure intelligence, but it manifests through exam</t>
  </si>
  <si>
    <t xml:space="preserve">          A latent variable is meaningful but cannot be directly measured. However, it manifests through some </t>
  </si>
  <si>
    <r>
      <t xml:space="preserve">          The resulting U1 and V1 are first pairs of </t>
    </r>
    <r>
      <rPr>
        <sz val="11"/>
        <color rgb="FFFF0000"/>
        <rFont val="Calibri"/>
        <family val="2"/>
        <scheme val="minor"/>
      </rPr>
      <t>canonical variates</t>
    </r>
    <r>
      <rPr>
        <sz val="11"/>
        <rFont val="Calibri"/>
        <family val="2"/>
        <scheme val="minor"/>
      </rPr>
      <t>, which are often referred to as</t>
    </r>
    <r>
      <rPr>
        <sz val="11"/>
        <color rgb="FFFF0000"/>
        <rFont val="Calibri"/>
        <family val="2"/>
        <scheme val="minor"/>
      </rPr>
      <t xml:space="preserve"> latent variables</t>
    </r>
  </si>
  <si>
    <t xml:space="preserve">    3) we centralize U1 and V1 by subtracting mean_U1 from U1 and mean_V1 fromV1</t>
  </si>
  <si>
    <t xml:space="preserve">         between U_1 and a_i and between V1 and b_j). The resulting a_i and b_j are canonical loadings.</t>
  </si>
  <si>
    <t xml:space="preserve">    2) we divide a_i by sd_U1, and b_j by sd_V1. These give us canonical loadings (or correlations </t>
  </si>
  <si>
    <t xml:space="preserve">    1) we obtain the mean and standard deviation from U1 and V1 (mean_U1, sd_U1, mean_V1, sd_V1).</t>
  </si>
  <si>
    <t xml:space="preserve">   we do three things after finding one (nonunique) solution for maximum canonical correlation:</t>
  </si>
  <si>
    <t xml:space="preserve">   such solutions, e.g., multiply values in J1:J6 by any constant will not alter r. So</t>
  </si>
  <si>
    <t xml:space="preserve">^ find coefficients in J1:J6 to maximize correlation r. However, there are numerous </t>
  </si>
  <si>
    <t>r</t>
  </si>
  <si>
    <t>b3</t>
  </si>
  <si>
    <t>b2</t>
  </si>
  <si>
    <t>b1</t>
  </si>
  <si>
    <t>a3</t>
  </si>
  <si>
    <t>V1</t>
  </si>
  <si>
    <t>U1</t>
  </si>
  <si>
    <t>jumps</t>
  </si>
  <si>
    <t>situps</t>
  </si>
  <si>
    <t>chins</t>
  </si>
  <si>
    <t>pulse</t>
  </si>
  <si>
    <t>waist</t>
  </si>
  <si>
    <t>weight</t>
  </si>
  <si>
    <t>New_Hampshire</t>
  </si>
  <si>
    <t>New_Jersey</t>
  </si>
  <si>
    <t>New_Mexico</t>
  </si>
  <si>
    <t>New_York</t>
  </si>
  <si>
    <t>North_Carolina</t>
  </si>
  <si>
    <t>North_Dakota</t>
  </si>
  <si>
    <t>Rhode_Island</t>
  </si>
  <si>
    <t>South_Carolina</t>
  </si>
  <si>
    <t>South_Dakota</t>
  </si>
  <si>
    <t>West_Virginia</t>
  </si>
  <si>
    <t>Sp1</t>
  </si>
  <si>
    <t>Sp2</t>
  </si>
  <si>
    <t>Sp3</t>
  </si>
  <si>
    <t>Sp4</t>
  </si>
  <si>
    <t>RSS</t>
  </si>
  <si>
    <t>x1</t>
  </si>
  <si>
    <t>x2</t>
  </si>
  <si>
    <t>x3</t>
  </si>
  <si>
    <t>x4</t>
  </si>
  <si>
    <t>x5</t>
  </si>
  <si>
    <t>TreeLen</t>
  </si>
  <si>
    <t>Tree1</t>
  </si>
  <si>
    <t>Tree2</t>
  </si>
  <si>
    <t>Tree3</t>
  </si>
  <si>
    <t>STD</t>
  </si>
  <si>
    <t>NewU1</t>
  </si>
  <si>
    <t>NewV1</t>
  </si>
  <si>
    <t>Best</t>
  </si>
  <si>
    <t>PC2</t>
  </si>
  <si>
    <t>&lt;--These eigenvectors are displayed by fit$rotation</t>
  </si>
  <si>
    <t>&lt;--fit$sdev</t>
  </si>
  <si>
    <t>&lt;--as.matrix(md) %*% as.matrix(fit$rotation)</t>
  </si>
  <si>
    <t>WSS</t>
  </si>
  <si>
    <t>3_cluster</t>
  </si>
  <si>
    <t>2_clusterB</t>
  </si>
  <si>
    <t>2_cluster_A</t>
  </si>
  <si>
    <t>fit5</t>
  </si>
  <si>
    <t>fit4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</si>
</sst>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"/>
  </numFmts>
  <fonts count="10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8"/>
      <name val="Arial"/>
      <family val="2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21">
    <xf numFmtId="0" fontId="0" fillId="0" borderId="0" xfId="0"/>
    <xf numFmtId="164" fontId="0" fillId="0" borderId="0" xfId="0" applyNumberFormat="1"/>
    <xf numFmtId="0" fontId="0" fillId="0" borderId="0" xfId="0" applyAlignment="1">
      <alignment horizontal="right"/>
    </xf>
    <xf numFmtId="0" fontId="0" fillId="0" borderId="1" xfId="0" applyBorder="1"/>
    <xf numFmtId="0" fontId="0" fillId="0" borderId="0" xfId="0" applyFill="1" applyBorder="1"/>
    <xf numFmtId="0" fontId="5" fillId="0" borderId="0" xfId="0" applyFont="1"/>
    <xf numFmtId="0" fontId="1" fillId="0" borderId="0" xfId="1"/>
    <xf numFmtId="0" fontId="1" fillId="0" borderId="1" xfId="1" applyBorder="1"/>
    <xf numFmtId="164" fontId="1" fillId="0" borderId="0" xfId="1" applyNumberFormat="1"/>
    <xf numFmtId="0" fontId="1" fillId="0" borderId="0" xfId="1" applyAlignment="1">
      <alignment horizontal="right"/>
    </xf>
    <xf numFmtId="0" fontId="0" fillId="2" borderId="0" xfId="0" applyFill="1"/>
    <xf numFmtId="0" fontId="0" fillId="0" borderId="0" xfId="0" applyFill="1"/>
    <xf numFmtId="0" fontId="1" fillId="3" borderId="0" xfId="1" applyFill="1"/>
    <xf numFmtId="0" fontId="1" fillId="4" borderId="2" xfId="1" applyFill="1" applyBorder="1"/>
    <xf numFmtId="0" fontId="1" fillId="4" borderId="0" xfId="1" applyFill="1"/>
    <xf numFmtId="0" fontId="1" fillId="4" borderId="0" xfId="1" applyFill="1" applyBorder="1"/>
    <xf numFmtId="0" fontId="1" fillId="5" borderId="0" xfId="1" applyFill="1"/>
    <xf numFmtId="0" fontId="1" fillId="2" borderId="2" xfId="1" applyFill="1" applyBorder="1"/>
    <xf numFmtId="0" fontId="1" fillId="2" borderId="0" xfId="1" applyFill="1"/>
    <xf numFmtId="0" fontId="1" fillId="6" borderId="0" xfId="1" applyFill="1"/>
    <xf numFmtId="0" fontId="1" fillId="2" borderId="0" xfId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Ex1twoX_highR_PC1!$C$1</c:f>
              <c:strCache>
                <c:ptCount val="1"/>
                <c:pt idx="0">
                  <c:v>X2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Ex1twoX_highR_PC1!$B$2:$B$6</c:f>
              <c:numCache>
                <c:formatCode>General</c:formatCode>
                <c:ptCount val="5"/>
                <c:pt idx="0">
                  <c:v>-1.2649110640673518</c:v>
                </c:pt>
                <c:pt idx="1">
                  <c:v>-0.63245553203367588</c:v>
                </c:pt>
                <c:pt idx="2">
                  <c:v>0</c:v>
                </c:pt>
                <c:pt idx="3">
                  <c:v>0.63245553203367588</c:v>
                </c:pt>
                <c:pt idx="4">
                  <c:v>1.2649110640673518</c:v>
                </c:pt>
              </c:numCache>
            </c:numRef>
          </c:xVal>
          <c:yVal>
            <c:numRef>
              <c:f>Ex1twoX_highR_PC1!$C$2:$C$6</c:f>
              <c:numCache>
                <c:formatCode>General</c:formatCode>
                <c:ptCount val="5"/>
                <c:pt idx="0">
                  <c:v>-1.7888543819998319</c:v>
                </c:pt>
                <c:pt idx="1">
                  <c:v>-0.89442719099991597</c:v>
                </c:pt>
                <c:pt idx="2">
                  <c:v>0</c:v>
                </c:pt>
                <c:pt idx="3">
                  <c:v>0.89442719099991597</c:v>
                </c:pt>
                <c:pt idx="4">
                  <c:v>1.7888543819998319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DEB-49B3-BCC9-B0D96FB265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8486736"/>
        <c:axId val="903802672"/>
      </c:scatterChart>
      <c:valAx>
        <c:axId val="508486736"/>
        <c:scaling>
          <c:orientation val="minMax"/>
          <c:max val="1.3"/>
          <c:min val="-1.3"/>
        </c:scaling>
        <c:delete val="0"/>
        <c:axPos val="b"/>
        <c:title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03802672"/>
        <c:crossesAt val="-1.8"/>
        <c:crossBetween val="midCat"/>
      </c:valAx>
      <c:valAx>
        <c:axId val="903802672"/>
        <c:scaling>
          <c:orientation val="minMax"/>
          <c:max val="1.8"/>
          <c:min val="-1.8"/>
        </c:scaling>
        <c:delete val="0"/>
        <c:axPos val="l"/>
        <c:title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8486736"/>
        <c:crossesAt val="-1.3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Ex1twoX_high_PC2!$C$1</c:f>
              <c:strCache>
                <c:ptCount val="1"/>
                <c:pt idx="0">
                  <c:v>X2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Ex1twoX_high_PC2!$B$2:$B$6</c:f>
              <c:numCache>
                <c:formatCode>General</c:formatCode>
                <c:ptCount val="5"/>
                <c:pt idx="0">
                  <c:v>-1.2649110640673518</c:v>
                </c:pt>
                <c:pt idx="1">
                  <c:v>-0.63245553203367588</c:v>
                </c:pt>
                <c:pt idx="2">
                  <c:v>0</c:v>
                </c:pt>
                <c:pt idx="3">
                  <c:v>0.63245553203367588</c:v>
                </c:pt>
                <c:pt idx="4">
                  <c:v>1.2649110640673518</c:v>
                </c:pt>
              </c:numCache>
            </c:numRef>
          </c:xVal>
          <c:yVal>
            <c:numRef>
              <c:f>Ex1twoX_high_PC2!$C$2:$C$6</c:f>
              <c:numCache>
                <c:formatCode>General</c:formatCode>
                <c:ptCount val="5"/>
                <c:pt idx="0">
                  <c:v>-1.7888543819998319</c:v>
                </c:pt>
                <c:pt idx="1">
                  <c:v>-0.89442719099991597</c:v>
                </c:pt>
                <c:pt idx="2">
                  <c:v>0</c:v>
                </c:pt>
                <c:pt idx="3">
                  <c:v>0.89442719099991597</c:v>
                </c:pt>
                <c:pt idx="4">
                  <c:v>1.7888543819998319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421-4986-8795-928DA7307F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8486736"/>
        <c:axId val="903802672"/>
      </c:scatterChart>
      <c:valAx>
        <c:axId val="508486736"/>
        <c:scaling>
          <c:orientation val="minMax"/>
          <c:max val="1.3"/>
          <c:min val="-1.3"/>
        </c:scaling>
        <c:delete val="0"/>
        <c:axPos val="b"/>
        <c:title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03802672"/>
        <c:crossesAt val="-1.8"/>
        <c:crossBetween val="midCat"/>
      </c:valAx>
      <c:valAx>
        <c:axId val="903802672"/>
        <c:scaling>
          <c:orientation val="minMax"/>
          <c:max val="1.8"/>
          <c:min val="-1.8"/>
        </c:scaling>
        <c:delete val="0"/>
        <c:axPos val="l"/>
        <c:title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8486736"/>
        <c:crossesAt val="-1.3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Ex1twoX_lowR_PC1!$C$1</c:f>
              <c:strCache>
                <c:ptCount val="1"/>
                <c:pt idx="0">
                  <c:v>X2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Ex1twoX_lowR_PC1!$B$2:$B$6</c:f>
              <c:numCache>
                <c:formatCode>General</c:formatCode>
                <c:ptCount val="5"/>
                <c:pt idx="0">
                  <c:v>1.3183234402292117</c:v>
                </c:pt>
                <c:pt idx="1">
                  <c:v>2.3419931235491895</c:v>
                </c:pt>
                <c:pt idx="2">
                  <c:v>1.9131190638660969</c:v>
                </c:pt>
                <c:pt idx="3">
                  <c:v>3.005573770053918</c:v>
                </c:pt>
                <c:pt idx="4">
                  <c:v>4.1831209576584261</c:v>
                </c:pt>
              </c:numCache>
            </c:numRef>
          </c:xVal>
          <c:yVal>
            <c:numRef>
              <c:f>Ex1twoX_lowR_PC1!$C$2:$C$6</c:f>
              <c:numCache>
                <c:formatCode>General</c:formatCode>
                <c:ptCount val="5"/>
                <c:pt idx="0">
                  <c:v>1.0646302661244638</c:v>
                </c:pt>
                <c:pt idx="1">
                  <c:v>2.9212199048541336</c:v>
                </c:pt>
                <c:pt idx="2">
                  <c:v>2.3044821331328911</c:v>
                </c:pt>
                <c:pt idx="3">
                  <c:v>2.6915464913218354</c:v>
                </c:pt>
                <c:pt idx="4">
                  <c:v>3.8974046233283293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3F1-47A4-AEF1-3DAF02D6FD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65663168"/>
        <c:axId val="1565675648"/>
      </c:scatterChart>
      <c:valAx>
        <c:axId val="15656631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65675648"/>
        <c:crosses val="autoZero"/>
        <c:crossBetween val="midCat"/>
      </c:valAx>
      <c:valAx>
        <c:axId val="15656756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6566316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'3_cluster'!$B$1</c:f>
              <c:strCache>
                <c:ptCount val="1"/>
                <c:pt idx="0">
                  <c:v>x2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'3_cluster'!$A$2:$A$31</c:f>
              <c:numCache>
                <c:formatCode>General</c:formatCode>
                <c:ptCount val="30"/>
                <c:pt idx="0">
                  <c:v>3.9248611805141</c:v>
                </c:pt>
                <c:pt idx="1">
                  <c:v>6.4237687716309599</c:v>
                </c:pt>
                <c:pt idx="2">
                  <c:v>4.8379608549243498</c:v>
                </c:pt>
                <c:pt idx="3">
                  <c:v>5.0735591163495704</c:v>
                </c:pt>
                <c:pt idx="4">
                  <c:v>5.6379761111003504</c:v>
                </c:pt>
                <c:pt idx="5">
                  <c:v>4.6750465272400197</c:v>
                </c:pt>
                <c:pt idx="6">
                  <c:v>4.2808634631937599</c:v>
                </c:pt>
                <c:pt idx="7">
                  <c:v>4.1989201040268496</c:v>
                </c:pt>
                <c:pt idx="8">
                  <c:v>5.6949695825367499</c:v>
                </c:pt>
                <c:pt idx="9">
                  <c:v>5.2550188670008602</c:v>
                </c:pt>
                <c:pt idx="10">
                  <c:v>8.5835242701679704</c:v>
                </c:pt>
                <c:pt idx="11">
                  <c:v>9.9999864219372405</c:v>
                </c:pt>
                <c:pt idx="12">
                  <c:v>10.8927732469235</c:v>
                </c:pt>
                <c:pt idx="13">
                  <c:v>10.0725268482187</c:v>
                </c:pt>
                <c:pt idx="14">
                  <c:v>12.2655923464648</c:v>
                </c:pt>
                <c:pt idx="15">
                  <c:v>10.909108824257901</c:v>
                </c:pt>
                <c:pt idx="16">
                  <c:v>10.24436797435</c:v>
                </c:pt>
                <c:pt idx="17">
                  <c:v>9.3157617327929092</c:v>
                </c:pt>
                <c:pt idx="18">
                  <c:v>8.6500808950800998</c:v>
                </c:pt>
                <c:pt idx="19">
                  <c:v>9.9298158881943106</c:v>
                </c:pt>
                <c:pt idx="20">
                  <c:v>15.004193017709699</c:v>
                </c:pt>
                <c:pt idx="21">
                  <c:v>16.073282737283801</c:v>
                </c:pt>
                <c:pt idx="22">
                  <c:v>12.663018861772599</c:v>
                </c:pt>
                <c:pt idx="23">
                  <c:v>14.1828605787434</c:v>
                </c:pt>
                <c:pt idx="24">
                  <c:v>14.1062423910143</c:v>
                </c:pt>
                <c:pt idx="25">
                  <c:v>17.923493976907</c:v>
                </c:pt>
                <c:pt idx="26">
                  <c:v>14.3573656419541</c:v>
                </c:pt>
                <c:pt idx="27">
                  <c:v>16.077365564055</c:v>
                </c:pt>
                <c:pt idx="28">
                  <c:v>16.184491304720702</c:v>
                </c:pt>
                <c:pt idx="29">
                  <c:v>14.7505215792486</c:v>
                </c:pt>
              </c:numCache>
            </c:numRef>
          </c:xVal>
          <c:yVal>
            <c:numRef>
              <c:f>'3_cluster'!$B$2:$B$31</c:f>
              <c:numCache>
                <c:formatCode>General</c:formatCode>
                <c:ptCount val="30"/>
                <c:pt idx="0">
                  <c:v>4.9458068969409101</c:v>
                </c:pt>
                <c:pt idx="1">
                  <c:v>4.3902621607674304</c:v>
                </c:pt>
                <c:pt idx="2">
                  <c:v>3.8466379084681601</c:v>
                </c:pt>
                <c:pt idx="3">
                  <c:v>4.7662195301941699</c:v>
                </c:pt>
                <c:pt idx="4">
                  <c:v>3.8451463227662801</c:v>
                </c:pt>
                <c:pt idx="5">
                  <c:v>5.6156000270133299</c:v>
                </c:pt>
                <c:pt idx="6">
                  <c:v>5.1545753698420897</c:v>
                </c:pt>
                <c:pt idx="7">
                  <c:v>6.1209267997837697</c:v>
                </c:pt>
                <c:pt idx="8">
                  <c:v>5.6113002513392596</c:v>
                </c:pt>
                <c:pt idx="9">
                  <c:v>4.3468103867585297</c:v>
                </c:pt>
                <c:pt idx="10">
                  <c:v>8.3467053606543207</c:v>
                </c:pt>
                <c:pt idx="11">
                  <c:v>9.6534893326925992</c:v>
                </c:pt>
                <c:pt idx="12">
                  <c:v>8.8798819356256598</c:v>
                </c:pt>
                <c:pt idx="13">
                  <c:v>8.6167568035937396</c:v>
                </c:pt>
                <c:pt idx="14">
                  <c:v>8.2668238358425796</c:v>
                </c:pt>
                <c:pt idx="15">
                  <c:v>9.6092585761725804</c:v>
                </c:pt>
                <c:pt idx="16">
                  <c:v>10.213971914581499</c:v>
                </c:pt>
                <c:pt idx="17">
                  <c:v>9.4606566720119307</c:v>
                </c:pt>
                <c:pt idx="18">
                  <c:v>8.7070263473331408</c:v>
                </c:pt>
                <c:pt idx="19">
                  <c:v>9.2396666818570203</c:v>
                </c:pt>
                <c:pt idx="20">
                  <c:v>15.0099242222923</c:v>
                </c:pt>
                <c:pt idx="21">
                  <c:v>14.0131112563682</c:v>
                </c:pt>
                <c:pt idx="22">
                  <c:v>16.7336033029767</c:v>
                </c:pt>
                <c:pt idx="23">
                  <c:v>14.545415923057501</c:v>
                </c:pt>
                <c:pt idx="24">
                  <c:v>15.8479125808168</c:v>
                </c:pt>
                <c:pt idx="25">
                  <c:v>15.657281627285199</c:v>
                </c:pt>
                <c:pt idx="26">
                  <c:v>15.9469493494446</c:v>
                </c:pt>
                <c:pt idx="27">
                  <c:v>15.537297351784201</c:v>
                </c:pt>
                <c:pt idx="28">
                  <c:v>15.3686032244307</c:v>
                </c:pt>
                <c:pt idx="29">
                  <c:v>13.813928996602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89D-488B-9716-375BA1FCAA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03792688"/>
        <c:axId val="903793104"/>
      </c:scatterChart>
      <c:valAx>
        <c:axId val="903792688"/>
        <c:scaling>
          <c:orientation val="minMax"/>
          <c:max val="18"/>
          <c:min val="3"/>
        </c:scaling>
        <c:delete val="0"/>
        <c:axPos val="b"/>
        <c:title>
          <c:tx>
            <c:strRef>
              <c:f>'5_cluster'!$X$1</c:f>
              <c:strCache>
                <c:ptCount val="1"/>
              </c:strCache>
            </c:strRef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03793104"/>
        <c:crosses val="autoZero"/>
        <c:crossBetween val="midCat"/>
      </c:valAx>
      <c:valAx>
        <c:axId val="903793104"/>
        <c:scaling>
          <c:orientation val="minMax"/>
          <c:max val="17"/>
          <c:min val="3"/>
        </c:scaling>
        <c:delete val="0"/>
        <c:axPos val="l"/>
        <c:title>
          <c:tx>
            <c:strRef>
              <c:f>'5_cluster'!$X$2</c:f>
              <c:strCache>
                <c:ptCount val="1"/>
              </c:strCache>
            </c:strRef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0379268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6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'5_cluster'!$B$1</c:f>
              <c:strCache>
                <c:ptCount val="1"/>
                <c:pt idx="0">
                  <c:v>x2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'5_cluster'!$A$2:$A$51</c:f>
              <c:numCache>
                <c:formatCode>General</c:formatCode>
                <c:ptCount val="50"/>
                <c:pt idx="0">
                  <c:v>3.9248611805141</c:v>
                </c:pt>
                <c:pt idx="1">
                  <c:v>6.4237687716309599</c:v>
                </c:pt>
                <c:pt idx="2">
                  <c:v>4.8379608549243498</c:v>
                </c:pt>
                <c:pt idx="3">
                  <c:v>5.0735591163495704</c:v>
                </c:pt>
                <c:pt idx="4">
                  <c:v>5.6379761111003504</c:v>
                </c:pt>
                <c:pt idx="5">
                  <c:v>4.6750465272400197</c:v>
                </c:pt>
                <c:pt idx="6">
                  <c:v>4.2808634631937599</c:v>
                </c:pt>
                <c:pt idx="7">
                  <c:v>4.1989201040268496</c:v>
                </c:pt>
                <c:pt idx="8">
                  <c:v>5.6949695825367499</c:v>
                </c:pt>
                <c:pt idx="9">
                  <c:v>5.2550188670008602</c:v>
                </c:pt>
                <c:pt idx="10">
                  <c:v>8.5835242701679704</c:v>
                </c:pt>
                <c:pt idx="11">
                  <c:v>9.9999864219372405</c:v>
                </c:pt>
                <c:pt idx="12">
                  <c:v>10.8927732469235</c:v>
                </c:pt>
                <c:pt idx="13">
                  <c:v>10.0725268482187</c:v>
                </c:pt>
                <c:pt idx="14">
                  <c:v>12.2655923464648</c:v>
                </c:pt>
                <c:pt idx="15">
                  <c:v>10.909108824257901</c:v>
                </c:pt>
                <c:pt idx="16">
                  <c:v>10.24436797435</c:v>
                </c:pt>
                <c:pt idx="17">
                  <c:v>9.3157617327929092</c:v>
                </c:pt>
                <c:pt idx="18">
                  <c:v>8.6500808950800998</c:v>
                </c:pt>
                <c:pt idx="19">
                  <c:v>9.9298158881943106</c:v>
                </c:pt>
                <c:pt idx="20">
                  <c:v>15.004193017709699</c:v>
                </c:pt>
                <c:pt idx="21">
                  <c:v>16.073282737283801</c:v>
                </c:pt>
                <c:pt idx="22">
                  <c:v>12.663018861772599</c:v>
                </c:pt>
                <c:pt idx="23">
                  <c:v>14.1828605787434</c:v>
                </c:pt>
                <c:pt idx="24">
                  <c:v>14.1062423910143</c:v>
                </c:pt>
                <c:pt idx="25">
                  <c:v>17.923493976907</c:v>
                </c:pt>
                <c:pt idx="26">
                  <c:v>14.3573656419541</c:v>
                </c:pt>
                <c:pt idx="27">
                  <c:v>16.077365564055</c:v>
                </c:pt>
                <c:pt idx="28">
                  <c:v>16.184491304720702</c:v>
                </c:pt>
                <c:pt idx="29">
                  <c:v>14.7505215792486</c:v>
                </c:pt>
                <c:pt idx="30">
                  <c:v>3.9248611805141</c:v>
                </c:pt>
                <c:pt idx="31">
                  <c:v>6.4237687716309599</c:v>
                </c:pt>
                <c:pt idx="32">
                  <c:v>4.8379608549243498</c:v>
                </c:pt>
                <c:pt idx="33">
                  <c:v>5.0735591163495704</c:v>
                </c:pt>
                <c:pt idx="34">
                  <c:v>5.6379761111003504</c:v>
                </c:pt>
                <c:pt idx="35">
                  <c:v>4.6750465272400197</c:v>
                </c:pt>
                <c:pt idx="36">
                  <c:v>4.2808634631937599</c:v>
                </c:pt>
                <c:pt idx="37">
                  <c:v>4.1989201040268496</c:v>
                </c:pt>
                <c:pt idx="38">
                  <c:v>5.6949695825367499</c:v>
                </c:pt>
                <c:pt idx="39">
                  <c:v>5.2550188670008602</c:v>
                </c:pt>
                <c:pt idx="40">
                  <c:v>15.004193017709699</c:v>
                </c:pt>
                <c:pt idx="41">
                  <c:v>16.073282737283801</c:v>
                </c:pt>
                <c:pt idx="42">
                  <c:v>12.663018861772599</c:v>
                </c:pt>
                <c:pt idx="43">
                  <c:v>14.1828605787434</c:v>
                </c:pt>
                <c:pt idx="44">
                  <c:v>14.1062423910143</c:v>
                </c:pt>
                <c:pt idx="45">
                  <c:v>17.923493976907</c:v>
                </c:pt>
                <c:pt idx="46">
                  <c:v>14.3573656419541</c:v>
                </c:pt>
                <c:pt idx="47">
                  <c:v>16.077365564055</c:v>
                </c:pt>
                <c:pt idx="48">
                  <c:v>16.184491304720702</c:v>
                </c:pt>
                <c:pt idx="49">
                  <c:v>14.7505215792486</c:v>
                </c:pt>
              </c:numCache>
            </c:numRef>
          </c:xVal>
          <c:yVal>
            <c:numRef>
              <c:f>'5_cluster'!$B$2:$B$51</c:f>
              <c:numCache>
                <c:formatCode>General</c:formatCode>
                <c:ptCount val="50"/>
                <c:pt idx="0">
                  <c:v>4.9458068969409101</c:v>
                </c:pt>
                <c:pt idx="1">
                  <c:v>4.3902621607674304</c:v>
                </c:pt>
                <c:pt idx="2">
                  <c:v>3.8466379084681601</c:v>
                </c:pt>
                <c:pt idx="3">
                  <c:v>4.7662195301941699</c:v>
                </c:pt>
                <c:pt idx="4">
                  <c:v>3.8451463227662801</c:v>
                </c:pt>
                <c:pt idx="5">
                  <c:v>5.6156000270133299</c:v>
                </c:pt>
                <c:pt idx="6">
                  <c:v>5.1545753698420897</c:v>
                </c:pt>
                <c:pt idx="7">
                  <c:v>6.1209267997837697</c:v>
                </c:pt>
                <c:pt idx="8">
                  <c:v>5.6113002513392596</c:v>
                </c:pt>
                <c:pt idx="9">
                  <c:v>4.3468103867585297</c:v>
                </c:pt>
                <c:pt idx="10">
                  <c:v>8.3467053606543207</c:v>
                </c:pt>
                <c:pt idx="11">
                  <c:v>9.6534893326925992</c:v>
                </c:pt>
                <c:pt idx="12">
                  <c:v>8.8798819356256598</c:v>
                </c:pt>
                <c:pt idx="13">
                  <c:v>8.6167568035937396</c:v>
                </c:pt>
                <c:pt idx="14">
                  <c:v>8.2668238358425796</c:v>
                </c:pt>
                <c:pt idx="15">
                  <c:v>9.6092585761725804</c:v>
                </c:pt>
                <c:pt idx="16">
                  <c:v>10.213971914581499</c:v>
                </c:pt>
                <c:pt idx="17">
                  <c:v>9.4606566720119307</c:v>
                </c:pt>
                <c:pt idx="18">
                  <c:v>8.7070263473331408</c:v>
                </c:pt>
                <c:pt idx="19">
                  <c:v>9.2396666818570203</c:v>
                </c:pt>
                <c:pt idx="20">
                  <c:v>15.0099242222923</c:v>
                </c:pt>
                <c:pt idx="21">
                  <c:v>14.0131112563682</c:v>
                </c:pt>
                <c:pt idx="22">
                  <c:v>16.7336033029767</c:v>
                </c:pt>
                <c:pt idx="23">
                  <c:v>14.545415923057501</c:v>
                </c:pt>
                <c:pt idx="24">
                  <c:v>15.8479125808168</c:v>
                </c:pt>
                <c:pt idx="25">
                  <c:v>15.657281627285199</c:v>
                </c:pt>
                <c:pt idx="26">
                  <c:v>15.9469493494446</c:v>
                </c:pt>
                <c:pt idx="27">
                  <c:v>15.537297351784201</c:v>
                </c:pt>
                <c:pt idx="28">
                  <c:v>15.3686032244307</c:v>
                </c:pt>
                <c:pt idx="29">
                  <c:v>13.813928996602</c:v>
                </c:pt>
                <c:pt idx="30">
                  <c:v>15.0099242222923</c:v>
                </c:pt>
                <c:pt idx="31">
                  <c:v>14.0131112563682</c:v>
                </c:pt>
                <c:pt idx="32">
                  <c:v>16.7336033029767</c:v>
                </c:pt>
                <c:pt idx="33">
                  <c:v>14.545415923057501</c:v>
                </c:pt>
                <c:pt idx="34">
                  <c:v>15.8479125808168</c:v>
                </c:pt>
                <c:pt idx="35">
                  <c:v>15.657281627285199</c:v>
                </c:pt>
                <c:pt idx="36">
                  <c:v>15.9469493494446</c:v>
                </c:pt>
                <c:pt idx="37">
                  <c:v>15.537297351784201</c:v>
                </c:pt>
                <c:pt idx="38">
                  <c:v>15.3686032244307</c:v>
                </c:pt>
                <c:pt idx="39">
                  <c:v>13.813928996602</c:v>
                </c:pt>
                <c:pt idx="40">
                  <c:v>4.9458068969409101</c:v>
                </c:pt>
                <c:pt idx="41">
                  <c:v>4.3902621607674304</c:v>
                </c:pt>
                <c:pt idx="42">
                  <c:v>3.8466379084681601</c:v>
                </c:pt>
                <c:pt idx="43">
                  <c:v>4.7662195301941699</c:v>
                </c:pt>
                <c:pt idx="44">
                  <c:v>3.8451463227662801</c:v>
                </c:pt>
                <c:pt idx="45">
                  <c:v>5.6156000270133299</c:v>
                </c:pt>
                <c:pt idx="46">
                  <c:v>5.1545753698420897</c:v>
                </c:pt>
                <c:pt idx="47">
                  <c:v>6.1209267997837697</c:v>
                </c:pt>
                <c:pt idx="48">
                  <c:v>5.6113002513392596</c:v>
                </c:pt>
                <c:pt idx="49">
                  <c:v>4.3468103867585297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7E2-4711-99C9-20B288D01A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03794768"/>
        <c:axId val="903796432"/>
      </c:scatterChart>
      <c:valAx>
        <c:axId val="903794768"/>
        <c:scaling>
          <c:orientation val="minMax"/>
        </c:scaling>
        <c:delete val="0"/>
        <c:axPos val="b"/>
        <c:title>
          <c:tx>
            <c:strRef>
              <c:f>'5_cluster'!$X$1</c:f>
              <c:strCache>
                <c:ptCount val="1"/>
              </c:strCache>
            </c:strRef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03796432"/>
        <c:crosses val="autoZero"/>
        <c:crossBetween val="midCat"/>
      </c:valAx>
      <c:valAx>
        <c:axId val="903796432"/>
        <c:scaling>
          <c:orientation val="minMax"/>
        </c:scaling>
        <c:delete val="0"/>
        <c:axPos val="l"/>
        <c:title>
          <c:tx>
            <c:strRef>
              <c:f>'5_cluster'!$X$2</c:f>
              <c:strCache>
                <c:ptCount val="1"/>
              </c:strCache>
            </c:strRef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0379476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6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385762</xdr:colOff>
      <xdr:row>10</xdr:row>
      <xdr:rowOff>104775</xdr:rowOff>
    </xdr:from>
    <xdr:to>
      <xdr:col>10</xdr:col>
      <xdr:colOff>80962</xdr:colOff>
      <xdr:row>27</xdr:row>
      <xdr:rowOff>95250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385762</xdr:colOff>
      <xdr:row>10</xdr:row>
      <xdr:rowOff>104775</xdr:rowOff>
    </xdr:from>
    <xdr:to>
      <xdr:col>11</xdr:col>
      <xdr:colOff>80962</xdr:colOff>
      <xdr:row>27</xdr:row>
      <xdr:rowOff>95250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95250</xdr:colOff>
      <xdr:row>3</xdr:row>
      <xdr:rowOff>152400</xdr:rowOff>
    </xdr:from>
    <xdr:to>
      <xdr:col>12</xdr:col>
      <xdr:colOff>400050</xdr:colOff>
      <xdr:row>20</xdr:row>
      <xdr:rowOff>142875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204787</xdr:colOff>
      <xdr:row>1</xdr:row>
      <xdr:rowOff>28575</xdr:rowOff>
    </xdr:from>
    <xdr:to>
      <xdr:col>18</xdr:col>
      <xdr:colOff>104775</xdr:colOff>
      <xdr:row>19</xdr:row>
      <xdr:rowOff>142875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147637</xdr:colOff>
      <xdr:row>1</xdr:row>
      <xdr:rowOff>114300</xdr:rowOff>
    </xdr:from>
    <xdr:to>
      <xdr:col>19</xdr:col>
      <xdr:colOff>333375</xdr:colOff>
      <xdr:row>17</xdr:row>
      <xdr:rowOff>161925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400050</xdr:colOff>
      <xdr:row>0</xdr:row>
      <xdr:rowOff>19053</xdr:rowOff>
    </xdr:from>
    <xdr:to>
      <xdr:col>18</xdr:col>
      <xdr:colOff>85725</xdr:colOff>
      <xdr:row>7</xdr:row>
      <xdr:rowOff>150814</xdr:rowOff>
    </xdr:to>
    <xdr:grpSp>
      <xdr:nvGrpSpPr>
        <xdr:cNvPr id="2" name="Group 1"/>
        <xdr:cNvGrpSpPr>
          <a:grpSpLocks/>
        </xdr:cNvGrpSpPr>
      </xdr:nvGrpSpPr>
      <xdr:grpSpPr bwMode="auto">
        <a:xfrm>
          <a:off x="8067675" y="19053"/>
          <a:ext cx="3343275" cy="1265236"/>
          <a:chOff x="1746" y="2749"/>
          <a:chExt cx="2495" cy="1044"/>
        </a:xfrm>
      </xdr:grpSpPr>
      <xdr:grpSp>
        <xdr:nvGrpSpPr>
          <xdr:cNvPr id="3" name="Group 2"/>
          <xdr:cNvGrpSpPr>
            <a:grpSpLocks/>
          </xdr:cNvGrpSpPr>
        </xdr:nvGrpSpPr>
        <xdr:grpSpPr bwMode="auto">
          <a:xfrm>
            <a:off x="1927" y="2885"/>
            <a:ext cx="2042" cy="817"/>
            <a:chOff x="1292" y="2840"/>
            <a:chExt cx="2042" cy="817"/>
          </a:xfrm>
        </xdr:grpSpPr>
        <xdr:sp macro="" textlink="">
          <xdr:nvSpPr>
            <xdr:cNvPr id="13" name="Line 5"/>
            <xdr:cNvSpPr>
              <a:spLocks noChangeShapeType="1"/>
            </xdr:cNvSpPr>
          </xdr:nvSpPr>
          <xdr:spPr bwMode="auto">
            <a:xfrm>
              <a:off x="1292" y="2840"/>
              <a:ext cx="681" cy="409"/>
            </a:xfrm>
            <a:prstGeom prst="line">
              <a:avLst/>
            </a:prstGeom>
            <a:noFill/>
            <a:ln w="9525">
              <a:solidFill>
                <a:schemeClr val="tx1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chemeClr val="bg2"/>
                    </a:outerShdw>
                  </a:effectLst>
                </a14:hiddenEffects>
              </a:ext>
            </a:extLst>
          </xdr:spPr>
          <xdr:txBody>
            <a:bodyPr wrap="square"/>
            <a:lstStyle>
              <a:defPPr>
                <a:defRPr lang="en-US"/>
              </a:defPPr>
              <a:lvl1pPr algn="l" rtl="0" eaLnBrk="0" fontAlgn="base" hangingPunct="0">
                <a:spcBef>
                  <a:spcPct val="0"/>
                </a:spcBef>
                <a:spcAft>
                  <a:spcPct val="0"/>
                </a:spcAft>
                <a:defRPr sz="1600" kern="120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+mn-cs"/>
                </a:defRPr>
              </a:lvl1pPr>
              <a:lvl2pPr marL="457200" algn="l" rtl="0" eaLnBrk="0" fontAlgn="base" hangingPunct="0">
                <a:spcBef>
                  <a:spcPct val="0"/>
                </a:spcBef>
                <a:spcAft>
                  <a:spcPct val="0"/>
                </a:spcAft>
                <a:defRPr sz="1600" kern="120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+mn-cs"/>
                </a:defRPr>
              </a:lvl2pPr>
              <a:lvl3pPr marL="914400" algn="l" rtl="0" eaLnBrk="0" fontAlgn="base" hangingPunct="0">
                <a:spcBef>
                  <a:spcPct val="0"/>
                </a:spcBef>
                <a:spcAft>
                  <a:spcPct val="0"/>
                </a:spcAft>
                <a:defRPr sz="1600" kern="120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+mn-cs"/>
                </a:defRPr>
              </a:lvl3pPr>
              <a:lvl4pPr marL="1371600" algn="l" rtl="0" eaLnBrk="0" fontAlgn="base" hangingPunct="0">
                <a:spcBef>
                  <a:spcPct val="0"/>
                </a:spcBef>
                <a:spcAft>
                  <a:spcPct val="0"/>
                </a:spcAft>
                <a:defRPr sz="1600" kern="120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+mn-cs"/>
                </a:defRPr>
              </a:lvl4pPr>
              <a:lvl5pPr marL="1828800" algn="l" rtl="0" eaLnBrk="0" fontAlgn="base" hangingPunct="0">
                <a:spcBef>
                  <a:spcPct val="0"/>
                </a:spcBef>
                <a:spcAft>
                  <a:spcPct val="0"/>
                </a:spcAft>
                <a:defRPr sz="1600" kern="120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600" kern="120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600" kern="120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600" kern="120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600" kern="120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+mn-cs"/>
                </a:defRPr>
              </a:lvl9pPr>
            </a:lstStyle>
            <a:p>
              <a:endParaRPr lang="en-CA"/>
            </a:p>
          </xdr:txBody>
        </xdr:sp>
        <xdr:sp macro="" textlink="">
          <xdr:nvSpPr>
            <xdr:cNvPr id="14" name="Line 6"/>
            <xdr:cNvSpPr>
              <a:spLocks noChangeShapeType="1"/>
            </xdr:cNvSpPr>
          </xdr:nvSpPr>
          <xdr:spPr bwMode="auto">
            <a:xfrm flipV="1">
              <a:off x="1292" y="3248"/>
              <a:ext cx="681" cy="409"/>
            </a:xfrm>
            <a:prstGeom prst="line">
              <a:avLst/>
            </a:prstGeom>
            <a:noFill/>
            <a:ln w="9525">
              <a:solidFill>
                <a:schemeClr val="tx1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chemeClr val="bg2"/>
                    </a:outerShdw>
                  </a:effectLst>
                </a14:hiddenEffects>
              </a:ext>
            </a:extLst>
          </xdr:spPr>
          <xdr:txBody>
            <a:bodyPr wrap="square"/>
            <a:lstStyle>
              <a:defPPr>
                <a:defRPr lang="en-US"/>
              </a:defPPr>
              <a:lvl1pPr algn="l" rtl="0" eaLnBrk="0" fontAlgn="base" hangingPunct="0">
                <a:spcBef>
                  <a:spcPct val="0"/>
                </a:spcBef>
                <a:spcAft>
                  <a:spcPct val="0"/>
                </a:spcAft>
                <a:defRPr sz="1600" kern="120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+mn-cs"/>
                </a:defRPr>
              </a:lvl1pPr>
              <a:lvl2pPr marL="457200" algn="l" rtl="0" eaLnBrk="0" fontAlgn="base" hangingPunct="0">
                <a:spcBef>
                  <a:spcPct val="0"/>
                </a:spcBef>
                <a:spcAft>
                  <a:spcPct val="0"/>
                </a:spcAft>
                <a:defRPr sz="1600" kern="120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+mn-cs"/>
                </a:defRPr>
              </a:lvl2pPr>
              <a:lvl3pPr marL="914400" algn="l" rtl="0" eaLnBrk="0" fontAlgn="base" hangingPunct="0">
                <a:spcBef>
                  <a:spcPct val="0"/>
                </a:spcBef>
                <a:spcAft>
                  <a:spcPct val="0"/>
                </a:spcAft>
                <a:defRPr sz="1600" kern="120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+mn-cs"/>
                </a:defRPr>
              </a:lvl3pPr>
              <a:lvl4pPr marL="1371600" algn="l" rtl="0" eaLnBrk="0" fontAlgn="base" hangingPunct="0">
                <a:spcBef>
                  <a:spcPct val="0"/>
                </a:spcBef>
                <a:spcAft>
                  <a:spcPct val="0"/>
                </a:spcAft>
                <a:defRPr sz="1600" kern="120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+mn-cs"/>
                </a:defRPr>
              </a:lvl4pPr>
              <a:lvl5pPr marL="1828800" algn="l" rtl="0" eaLnBrk="0" fontAlgn="base" hangingPunct="0">
                <a:spcBef>
                  <a:spcPct val="0"/>
                </a:spcBef>
                <a:spcAft>
                  <a:spcPct val="0"/>
                </a:spcAft>
                <a:defRPr sz="1600" kern="120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600" kern="120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600" kern="120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600" kern="120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600" kern="120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+mn-cs"/>
                </a:defRPr>
              </a:lvl9pPr>
            </a:lstStyle>
            <a:p>
              <a:endParaRPr lang="en-CA"/>
            </a:p>
          </xdr:txBody>
        </xdr:sp>
        <xdr:sp macro="" textlink="">
          <xdr:nvSpPr>
            <xdr:cNvPr id="15" name="Line 7"/>
            <xdr:cNvSpPr>
              <a:spLocks noChangeShapeType="1"/>
            </xdr:cNvSpPr>
          </xdr:nvSpPr>
          <xdr:spPr bwMode="auto">
            <a:xfrm flipH="1">
              <a:off x="2653" y="2840"/>
              <a:ext cx="681" cy="409"/>
            </a:xfrm>
            <a:prstGeom prst="line">
              <a:avLst/>
            </a:prstGeom>
            <a:noFill/>
            <a:ln w="9525">
              <a:solidFill>
                <a:schemeClr val="tx1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chemeClr val="bg2"/>
                    </a:outerShdw>
                  </a:effectLst>
                </a14:hiddenEffects>
              </a:ext>
            </a:extLst>
          </xdr:spPr>
          <xdr:txBody>
            <a:bodyPr wrap="square"/>
            <a:lstStyle>
              <a:defPPr>
                <a:defRPr lang="en-US"/>
              </a:defPPr>
              <a:lvl1pPr algn="l" rtl="0" eaLnBrk="0" fontAlgn="base" hangingPunct="0">
                <a:spcBef>
                  <a:spcPct val="0"/>
                </a:spcBef>
                <a:spcAft>
                  <a:spcPct val="0"/>
                </a:spcAft>
                <a:defRPr sz="1600" kern="120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+mn-cs"/>
                </a:defRPr>
              </a:lvl1pPr>
              <a:lvl2pPr marL="457200" algn="l" rtl="0" eaLnBrk="0" fontAlgn="base" hangingPunct="0">
                <a:spcBef>
                  <a:spcPct val="0"/>
                </a:spcBef>
                <a:spcAft>
                  <a:spcPct val="0"/>
                </a:spcAft>
                <a:defRPr sz="1600" kern="120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+mn-cs"/>
                </a:defRPr>
              </a:lvl2pPr>
              <a:lvl3pPr marL="914400" algn="l" rtl="0" eaLnBrk="0" fontAlgn="base" hangingPunct="0">
                <a:spcBef>
                  <a:spcPct val="0"/>
                </a:spcBef>
                <a:spcAft>
                  <a:spcPct val="0"/>
                </a:spcAft>
                <a:defRPr sz="1600" kern="120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+mn-cs"/>
                </a:defRPr>
              </a:lvl3pPr>
              <a:lvl4pPr marL="1371600" algn="l" rtl="0" eaLnBrk="0" fontAlgn="base" hangingPunct="0">
                <a:spcBef>
                  <a:spcPct val="0"/>
                </a:spcBef>
                <a:spcAft>
                  <a:spcPct val="0"/>
                </a:spcAft>
                <a:defRPr sz="1600" kern="120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+mn-cs"/>
                </a:defRPr>
              </a:lvl4pPr>
              <a:lvl5pPr marL="1828800" algn="l" rtl="0" eaLnBrk="0" fontAlgn="base" hangingPunct="0">
                <a:spcBef>
                  <a:spcPct val="0"/>
                </a:spcBef>
                <a:spcAft>
                  <a:spcPct val="0"/>
                </a:spcAft>
                <a:defRPr sz="1600" kern="120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600" kern="120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600" kern="120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600" kern="120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600" kern="120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+mn-cs"/>
                </a:defRPr>
              </a:lvl9pPr>
            </a:lstStyle>
            <a:p>
              <a:endParaRPr lang="en-CA"/>
            </a:p>
          </xdr:txBody>
        </xdr:sp>
        <xdr:sp macro="" textlink="">
          <xdr:nvSpPr>
            <xdr:cNvPr id="16" name="Line 8"/>
            <xdr:cNvSpPr>
              <a:spLocks noChangeShapeType="1"/>
            </xdr:cNvSpPr>
          </xdr:nvSpPr>
          <xdr:spPr bwMode="auto">
            <a:xfrm flipH="1" flipV="1">
              <a:off x="2653" y="3248"/>
              <a:ext cx="681" cy="409"/>
            </a:xfrm>
            <a:prstGeom prst="line">
              <a:avLst/>
            </a:prstGeom>
            <a:noFill/>
            <a:ln w="9525">
              <a:solidFill>
                <a:schemeClr val="tx1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chemeClr val="bg2"/>
                    </a:outerShdw>
                  </a:effectLst>
                </a14:hiddenEffects>
              </a:ext>
            </a:extLst>
          </xdr:spPr>
          <xdr:txBody>
            <a:bodyPr wrap="square"/>
            <a:lstStyle>
              <a:defPPr>
                <a:defRPr lang="en-US"/>
              </a:defPPr>
              <a:lvl1pPr algn="l" rtl="0" eaLnBrk="0" fontAlgn="base" hangingPunct="0">
                <a:spcBef>
                  <a:spcPct val="0"/>
                </a:spcBef>
                <a:spcAft>
                  <a:spcPct val="0"/>
                </a:spcAft>
                <a:defRPr sz="1600" kern="120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+mn-cs"/>
                </a:defRPr>
              </a:lvl1pPr>
              <a:lvl2pPr marL="457200" algn="l" rtl="0" eaLnBrk="0" fontAlgn="base" hangingPunct="0">
                <a:spcBef>
                  <a:spcPct val="0"/>
                </a:spcBef>
                <a:spcAft>
                  <a:spcPct val="0"/>
                </a:spcAft>
                <a:defRPr sz="1600" kern="120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+mn-cs"/>
                </a:defRPr>
              </a:lvl2pPr>
              <a:lvl3pPr marL="914400" algn="l" rtl="0" eaLnBrk="0" fontAlgn="base" hangingPunct="0">
                <a:spcBef>
                  <a:spcPct val="0"/>
                </a:spcBef>
                <a:spcAft>
                  <a:spcPct val="0"/>
                </a:spcAft>
                <a:defRPr sz="1600" kern="120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+mn-cs"/>
                </a:defRPr>
              </a:lvl3pPr>
              <a:lvl4pPr marL="1371600" algn="l" rtl="0" eaLnBrk="0" fontAlgn="base" hangingPunct="0">
                <a:spcBef>
                  <a:spcPct val="0"/>
                </a:spcBef>
                <a:spcAft>
                  <a:spcPct val="0"/>
                </a:spcAft>
                <a:defRPr sz="1600" kern="120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+mn-cs"/>
                </a:defRPr>
              </a:lvl4pPr>
              <a:lvl5pPr marL="1828800" algn="l" rtl="0" eaLnBrk="0" fontAlgn="base" hangingPunct="0">
                <a:spcBef>
                  <a:spcPct val="0"/>
                </a:spcBef>
                <a:spcAft>
                  <a:spcPct val="0"/>
                </a:spcAft>
                <a:defRPr sz="1600" kern="120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600" kern="120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600" kern="120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600" kern="120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600" kern="120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+mn-cs"/>
                </a:defRPr>
              </a:lvl9pPr>
            </a:lstStyle>
            <a:p>
              <a:endParaRPr lang="en-CA"/>
            </a:p>
          </xdr:txBody>
        </xdr:sp>
        <xdr:sp macro="" textlink="">
          <xdr:nvSpPr>
            <xdr:cNvPr id="17" name="Line 9"/>
            <xdr:cNvSpPr>
              <a:spLocks noChangeShapeType="1"/>
            </xdr:cNvSpPr>
          </xdr:nvSpPr>
          <xdr:spPr bwMode="auto">
            <a:xfrm>
              <a:off x="1973" y="3249"/>
              <a:ext cx="680" cy="0"/>
            </a:xfrm>
            <a:prstGeom prst="line">
              <a:avLst/>
            </a:prstGeom>
            <a:noFill/>
            <a:ln w="9525">
              <a:solidFill>
                <a:schemeClr val="tx1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chemeClr val="bg2"/>
                    </a:outerShdw>
                  </a:effectLst>
                </a14:hiddenEffects>
              </a:ext>
            </a:extLst>
          </xdr:spPr>
          <xdr:txBody>
            <a:bodyPr wrap="square"/>
            <a:lstStyle>
              <a:defPPr>
                <a:defRPr lang="en-US"/>
              </a:defPPr>
              <a:lvl1pPr algn="l" rtl="0" eaLnBrk="0" fontAlgn="base" hangingPunct="0">
                <a:spcBef>
                  <a:spcPct val="0"/>
                </a:spcBef>
                <a:spcAft>
                  <a:spcPct val="0"/>
                </a:spcAft>
                <a:defRPr sz="1600" kern="120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+mn-cs"/>
                </a:defRPr>
              </a:lvl1pPr>
              <a:lvl2pPr marL="457200" algn="l" rtl="0" eaLnBrk="0" fontAlgn="base" hangingPunct="0">
                <a:spcBef>
                  <a:spcPct val="0"/>
                </a:spcBef>
                <a:spcAft>
                  <a:spcPct val="0"/>
                </a:spcAft>
                <a:defRPr sz="1600" kern="120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+mn-cs"/>
                </a:defRPr>
              </a:lvl2pPr>
              <a:lvl3pPr marL="914400" algn="l" rtl="0" eaLnBrk="0" fontAlgn="base" hangingPunct="0">
                <a:spcBef>
                  <a:spcPct val="0"/>
                </a:spcBef>
                <a:spcAft>
                  <a:spcPct val="0"/>
                </a:spcAft>
                <a:defRPr sz="1600" kern="120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+mn-cs"/>
                </a:defRPr>
              </a:lvl3pPr>
              <a:lvl4pPr marL="1371600" algn="l" rtl="0" eaLnBrk="0" fontAlgn="base" hangingPunct="0">
                <a:spcBef>
                  <a:spcPct val="0"/>
                </a:spcBef>
                <a:spcAft>
                  <a:spcPct val="0"/>
                </a:spcAft>
                <a:defRPr sz="1600" kern="120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+mn-cs"/>
                </a:defRPr>
              </a:lvl4pPr>
              <a:lvl5pPr marL="1828800" algn="l" rtl="0" eaLnBrk="0" fontAlgn="base" hangingPunct="0">
                <a:spcBef>
                  <a:spcPct val="0"/>
                </a:spcBef>
                <a:spcAft>
                  <a:spcPct val="0"/>
                </a:spcAft>
                <a:defRPr sz="1600" kern="120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600" kern="120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600" kern="120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600" kern="120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600" kern="120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+mn-cs"/>
                </a:defRPr>
              </a:lvl9pPr>
            </a:lstStyle>
            <a:p>
              <a:endParaRPr lang="en-CA"/>
            </a:p>
          </xdr:txBody>
        </xdr:sp>
      </xdr:grpSp>
      <xdr:sp macro="" textlink="">
        <xdr:nvSpPr>
          <xdr:cNvPr id="4" name="Text Box 10"/>
          <xdr:cNvSpPr txBox="1">
            <a:spLocks noChangeArrowheads="1"/>
          </xdr:cNvSpPr>
        </xdr:nvSpPr>
        <xdr:spPr bwMode="auto">
          <a:xfrm>
            <a:off x="3969" y="3581"/>
            <a:ext cx="272" cy="212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chemeClr val="tx1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>
            <a:spAutoFit/>
          </a:bodyPr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6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6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6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6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9pPr>
          </a:lstStyle>
          <a:p>
            <a:pPr>
              <a:spcBef>
                <a:spcPct val="50000"/>
              </a:spcBef>
            </a:pPr>
            <a:r>
              <a:rPr lang="en-CA" altLang="en-US"/>
              <a:t>4</a:t>
            </a:r>
          </a:p>
        </xdr:txBody>
      </xdr:sp>
      <xdr:sp macro="" textlink="">
        <xdr:nvSpPr>
          <xdr:cNvPr id="5" name="Text Box 11"/>
          <xdr:cNvSpPr txBox="1">
            <a:spLocks noChangeArrowheads="1"/>
          </xdr:cNvSpPr>
        </xdr:nvSpPr>
        <xdr:spPr bwMode="auto">
          <a:xfrm>
            <a:off x="2200" y="2885"/>
            <a:ext cx="272" cy="212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chemeClr val="tx1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>
            <a:spAutoFit/>
          </a:bodyPr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6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6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6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6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9pPr>
          </a:lstStyle>
          <a:p>
            <a:pPr>
              <a:spcBef>
                <a:spcPct val="50000"/>
              </a:spcBef>
            </a:pPr>
            <a:r>
              <a:rPr lang="en-CA" altLang="en-US"/>
              <a:t>x</a:t>
            </a:r>
            <a:r>
              <a:rPr lang="en-CA" altLang="en-US" baseline="-25000"/>
              <a:t>1</a:t>
            </a:r>
          </a:p>
        </xdr:txBody>
      </xdr:sp>
      <xdr:sp macro="" textlink="">
        <xdr:nvSpPr>
          <xdr:cNvPr id="6" name="Text Box 12"/>
          <xdr:cNvSpPr txBox="1">
            <a:spLocks noChangeArrowheads="1"/>
          </xdr:cNvSpPr>
        </xdr:nvSpPr>
        <xdr:spPr bwMode="auto">
          <a:xfrm>
            <a:off x="3969" y="2749"/>
            <a:ext cx="272" cy="212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chemeClr val="tx1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>
            <a:spAutoFit/>
          </a:bodyPr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6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6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6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6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9pPr>
          </a:lstStyle>
          <a:p>
            <a:pPr>
              <a:spcBef>
                <a:spcPct val="50000"/>
              </a:spcBef>
            </a:pPr>
            <a:r>
              <a:rPr lang="en-CA" altLang="en-US"/>
              <a:t>3</a:t>
            </a:r>
          </a:p>
        </xdr:txBody>
      </xdr:sp>
      <xdr:sp macro="" textlink="">
        <xdr:nvSpPr>
          <xdr:cNvPr id="7" name="Text Box 13"/>
          <xdr:cNvSpPr txBox="1">
            <a:spLocks noChangeArrowheads="1"/>
          </xdr:cNvSpPr>
        </xdr:nvSpPr>
        <xdr:spPr bwMode="auto">
          <a:xfrm>
            <a:off x="1746" y="3566"/>
            <a:ext cx="272" cy="212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chemeClr val="tx1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>
            <a:spAutoFit/>
          </a:bodyPr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6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6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6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6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9pPr>
          </a:lstStyle>
          <a:p>
            <a:pPr>
              <a:spcBef>
                <a:spcPct val="50000"/>
              </a:spcBef>
            </a:pPr>
            <a:r>
              <a:rPr lang="en-CA" altLang="en-US"/>
              <a:t>2</a:t>
            </a:r>
          </a:p>
        </xdr:txBody>
      </xdr:sp>
      <xdr:sp macro="" textlink="">
        <xdr:nvSpPr>
          <xdr:cNvPr id="8" name="Text Box 14"/>
          <xdr:cNvSpPr txBox="1">
            <a:spLocks noChangeArrowheads="1"/>
          </xdr:cNvSpPr>
        </xdr:nvSpPr>
        <xdr:spPr bwMode="auto">
          <a:xfrm>
            <a:off x="1746" y="2749"/>
            <a:ext cx="272" cy="212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chemeClr val="tx1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>
            <a:spAutoFit/>
          </a:bodyPr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6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6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6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6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9pPr>
          </a:lstStyle>
          <a:p>
            <a:pPr>
              <a:spcBef>
                <a:spcPct val="50000"/>
              </a:spcBef>
            </a:pPr>
            <a:r>
              <a:rPr lang="en-CA" altLang="en-US"/>
              <a:t>1</a:t>
            </a:r>
          </a:p>
        </xdr:txBody>
      </xdr:sp>
      <xdr:sp macro="" textlink="">
        <xdr:nvSpPr>
          <xdr:cNvPr id="9" name="Text Box 15"/>
          <xdr:cNvSpPr txBox="1">
            <a:spLocks noChangeArrowheads="1"/>
          </xdr:cNvSpPr>
        </xdr:nvSpPr>
        <xdr:spPr bwMode="auto">
          <a:xfrm>
            <a:off x="2835" y="3067"/>
            <a:ext cx="272" cy="212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chemeClr val="tx1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>
            <a:spAutoFit/>
          </a:bodyPr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6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6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6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6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9pPr>
          </a:lstStyle>
          <a:p>
            <a:pPr>
              <a:spcBef>
                <a:spcPct val="50000"/>
              </a:spcBef>
            </a:pPr>
            <a:r>
              <a:rPr lang="en-CA" altLang="en-US"/>
              <a:t>x</a:t>
            </a:r>
            <a:r>
              <a:rPr lang="en-CA" altLang="en-US" baseline="-25000"/>
              <a:t>5</a:t>
            </a:r>
          </a:p>
        </xdr:txBody>
      </xdr:sp>
      <xdr:sp macro="" textlink="">
        <xdr:nvSpPr>
          <xdr:cNvPr id="10" name="Text Box 16"/>
          <xdr:cNvSpPr txBox="1">
            <a:spLocks noChangeArrowheads="1"/>
          </xdr:cNvSpPr>
        </xdr:nvSpPr>
        <xdr:spPr bwMode="auto">
          <a:xfrm>
            <a:off x="3515" y="3475"/>
            <a:ext cx="272" cy="212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chemeClr val="tx1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>
            <a:spAutoFit/>
          </a:bodyPr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6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6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6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6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9pPr>
          </a:lstStyle>
          <a:p>
            <a:pPr>
              <a:spcBef>
                <a:spcPct val="50000"/>
              </a:spcBef>
            </a:pPr>
            <a:r>
              <a:rPr lang="en-CA" altLang="en-US"/>
              <a:t>x</a:t>
            </a:r>
            <a:r>
              <a:rPr lang="en-CA" altLang="en-US" baseline="-25000"/>
              <a:t>4</a:t>
            </a:r>
          </a:p>
        </xdr:txBody>
      </xdr:sp>
      <xdr:sp macro="" textlink="">
        <xdr:nvSpPr>
          <xdr:cNvPr id="11" name="Text Box 17"/>
          <xdr:cNvSpPr txBox="1">
            <a:spLocks noChangeArrowheads="1"/>
          </xdr:cNvSpPr>
        </xdr:nvSpPr>
        <xdr:spPr bwMode="auto">
          <a:xfrm>
            <a:off x="3515" y="2840"/>
            <a:ext cx="272" cy="212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chemeClr val="tx1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>
            <a:spAutoFit/>
          </a:bodyPr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6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6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6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6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9pPr>
          </a:lstStyle>
          <a:p>
            <a:pPr>
              <a:spcBef>
                <a:spcPct val="50000"/>
              </a:spcBef>
            </a:pPr>
            <a:r>
              <a:rPr lang="en-CA" altLang="en-US"/>
              <a:t>x</a:t>
            </a:r>
            <a:r>
              <a:rPr lang="en-CA" altLang="en-US" baseline="-25000"/>
              <a:t>3</a:t>
            </a:r>
          </a:p>
        </xdr:txBody>
      </xdr:sp>
      <xdr:sp macro="" textlink="">
        <xdr:nvSpPr>
          <xdr:cNvPr id="12" name="Text Box 18"/>
          <xdr:cNvSpPr txBox="1">
            <a:spLocks noChangeArrowheads="1"/>
          </xdr:cNvSpPr>
        </xdr:nvSpPr>
        <xdr:spPr bwMode="auto">
          <a:xfrm>
            <a:off x="2200" y="3475"/>
            <a:ext cx="272" cy="212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chemeClr val="tx1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>
            <a:spAutoFit/>
          </a:bodyPr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6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6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6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6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9pPr>
          </a:lstStyle>
          <a:p>
            <a:pPr>
              <a:spcBef>
                <a:spcPct val="50000"/>
              </a:spcBef>
            </a:pPr>
            <a:r>
              <a:rPr lang="en-CA" altLang="en-US"/>
              <a:t>x</a:t>
            </a:r>
            <a:r>
              <a:rPr lang="en-CA" altLang="en-US" baseline="-25000"/>
              <a:t>2</a:t>
            </a:r>
          </a:p>
        </xdr:txBody>
      </xdr:sp>
    </xdr:grpSp>
    <xdr:clientData/>
  </xdr:twoCellAnchor>
  <xdr:twoCellAnchor>
    <xdr:from>
      <xdr:col>12</xdr:col>
      <xdr:colOff>400050</xdr:colOff>
      <xdr:row>10</xdr:row>
      <xdr:rowOff>109540</xdr:rowOff>
    </xdr:from>
    <xdr:to>
      <xdr:col>18</xdr:col>
      <xdr:colOff>85725</xdr:colOff>
      <xdr:row>18</xdr:row>
      <xdr:rowOff>79376</xdr:rowOff>
    </xdr:to>
    <xdr:grpSp>
      <xdr:nvGrpSpPr>
        <xdr:cNvPr id="18" name="Group 17"/>
        <xdr:cNvGrpSpPr>
          <a:grpSpLocks/>
        </xdr:cNvGrpSpPr>
      </xdr:nvGrpSpPr>
      <xdr:grpSpPr bwMode="auto">
        <a:xfrm>
          <a:off x="8067675" y="1728790"/>
          <a:ext cx="3343275" cy="1265236"/>
          <a:chOff x="1746" y="2749"/>
          <a:chExt cx="2495" cy="1044"/>
        </a:xfrm>
      </xdr:grpSpPr>
      <xdr:grpSp>
        <xdr:nvGrpSpPr>
          <xdr:cNvPr id="19" name="Group 18"/>
          <xdr:cNvGrpSpPr>
            <a:grpSpLocks/>
          </xdr:cNvGrpSpPr>
        </xdr:nvGrpSpPr>
        <xdr:grpSpPr bwMode="auto">
          <a:xfrm>
            <a:off x="1927" y="2885"/>
            <a:ext cx="2042" cy="817"/>
            <a:chOff x="1292" y="2840"/>
            <a:chExt cx="2042" cy="817"/>
          </a:xfrm>
        </xdr:grpSpPr>
        <xdr:sp macro="" textlink="">
          <xdr:nvSpPr>
            <xdr:cNvPr id="29" name="Line 21"/>
            <xdr:cNvSpPr>
              <a:spLocks noChangeShapeType="1"/>
            </xdr:cNvSpPr>
          </xdr:nvSpPr>
          <xdr:spPr bwMode="auto">
            <a:xfrm>
              <a:off x="1292" y="2840"/>
              <a:ext cx="681" cy="409"/>
            </a:xfrm>
            <a:prstGeom prst="line">
              <a:avLst/>
            </a:prstGeom>
            <a:noFill/>
            <a:ln w="9525">
              <a:solidFill>
                <a:schemeClr val="tx1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chemeClr val="bg2"/>
                    </a:outerShdw>
                  </a:effectLst>
                </a14:hiddenEffects>
              </a:ext>
            </a:extLst>
          </xdr:spPr>
          <xdr:txBody>
            <a:bodyPr wrap="square"/>
            <a:lstStyle>
              <a:defPPr>
                <a:defRPr lang="en-US"/>
              </a:defPPr>
              <a:lvl1pPr algn="l" rtl="0" eaLnBrk="0" fontAlgn="base" hangingPunct="0">
                <a:spcBef>
                  <a:spcPct val="0"/>
                </a:spcBef>
                <a:spcAft>
                  <a:spcPct val="0"/>
                </a:spcAft>
                <a:defRPr sz="1600" kern="120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+mn-cs"/>
                </a:defRPr>
              </a:lvl1pPr>
              <a:lvl2pPr marL="457200" algn="l" rtl="0" eaLnBrk="0" fontAlgn="base" hangingPunct="0">
                <a:spcBef>
                  <a:spcPct val="0"/>
                </a:spcBef>
                <a:spcAft>
                  <a:spcPct val="0"/>
                </a:spcAft>
                <a:defRPr sz="1600" kern="120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+mn-cs"/>
                </a:defRPr>
              </a:lvl2pPr>
              <a:lvl3pPr marL="914400" algn="l" rtl="0" eaLnBrk="0" fontAlgn="base" hangingPunct="0">
                <a:spcBef>
                  <a:spcPct val="0"/>
                </a:spcBef>
                <a:spcAft>
                  <a:spcPct val="0"/>
                </a:spcAft>
                <a:defRPr sz="1600" kern="120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+mn-cs"/>
                </a:defRPr>
              </a:lvl3pPr>
              <a:lvl4pPr marL="1371600" algn="l" rtl="0" eaLnBrk="0" fontAlgn="base" hangingPunct="0">
                <a:spcBef>
                  <a:spcPct val="0"/>
                </a:spcBef>
                <a:spcAft>
                  <a:spcPct val="0"/>
                </a:spcAft>
                <a:defRPr sz="1600" kern="120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+mn-cs"/>
                </a:defRPr>
              </a:lvl4pPr>
              <a:lvl5pPr marL="1828800" algn="l" rtl="0" eaLnBrk="0" fontAlgn="base" hangingPunct="0">
                <a:spcBef>
                  <a:spcPct val="0"/>
                </a:spcBef>
                <a:spcAft>
                  <a:spcPct val="0"/>
                </a:spcAft>
                <a:defRPr sz="1600" kern="120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600" kern="120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600" kern="120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600" kern="120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600" kern="120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+mn-cs"/>
                </a:defRPr>
              </a:lvl9pPr>
            </a:lstStyle>
            <a:p>
              <a:endParaRPr lang="en-CA"/>
            </a:p>
          </xdr:txBody>
        </xdr:sp>
        <xdr:sp macro="" textlink="">
          <xdr:nvSpPr>
            <xdr:cNvPr id="30" name="Line 22"/>
            <xdr:cNvSpPr>
              <a:spLocks noChangeShapeType="1"/>
            </xdr:cNvSpPr>
          </xdr:nvSpPr>
          <xdr:spPr bwMode="auto">
            <a:xfrm flipV="1">
              <a:off x="1292" y="3248"/>
              <a:ext cx="681" cy="409"/>
            </a:xfrm>
            <a:prstGeom prst="line">
              <a:avLst/>
            </a:prstGeom>
            <a:noFill/>
            <a:ln w="9525">
              <a:solidFill>
                <a:schemeClr val="tx1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chemeClr val="bg2"/>
                    </a:outerShdw>
                  </a:effectLst>
                </a14:hiddenEffects>
              </a:ext>
            </a:extLst>
          </xdr:spPr>
          <xdr:txBody>
            <a:bodyPr wrap="square"/>
            <a:lstStyle>
              <a:defPPr>
                <a:defRPr lang="en-US"/>
              </a:defPPr>
              <a:lvl1pPr algn="l" rtl="0" eaLnBrk="0" fontAlgn="base" hangingPunct="0">
                <a:spcBef>
                  <a:spcPct val="0"/>
                </a:spcBef>
                <a:spcAft>
                  <a:spcPct val="0"/>
                </a:spcAft>
                <a:defRPr sz="1600" kern="120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+mn-cs"/>
                </a:defRPr>
              </a:lvl1pPr>
              <a:lvl2pPr marL="457200" algn="l" rtl="0" eaLnBrk="0" fontAlgn="base" hangingPunct="0">
                <a:spcBef>
                  <a:spcPct val="0"/>
                </a:spcBef>
                <a:spcAft>
                  <a:spcPct val="0"/>
                </a:spcAft>
                <a:defRPr sz="1600" kern="120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+mn-cs"/>
                </a:defRPr>
              </a:lvl2pPr>
              <a:lvl3pPr marL="914400" algn="l" rtl="0" eaLnBrk="0" fontAlgn="base" hangingPunct="0">
                <a:spcBef>
                  <a:spcPct val="0"/>
                </a:spcBef>
                <a:spcAft>
                  <a:spcPct val="0"/>
                </a:spcAft>
                <a:defRPr sz="1600" kern="120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+mn-cs"/>
                </a:defRPr>
              </a:lvl3pPr>
              <a:lvl4pPr marL="1371600" algn="l" rtl="0" eaLnBrk="0" fontAlgn="base" hangingPunct="0">
                <a:spcBef>
                  <a:spcPct val="0"/>
                </a:spcBef>
                <a:spcAft>
                  <a:spcPct val="0"/>
                </a:spcAft>
                <a:defRPr sz="1600" kern="120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+mn-cs"/>
                </a:defRPr>
              </a:lvl4pPr>
              <a:lvl5pPr marL="1828800" algn="l" rtl="0" eaLnBrk="0" fontAlgn="base" hangingPunct="0">
                <a:spcBef>
                  <a:spcPct val="0"/>
                </a:spcBef>
                <a:spcAft>
                  <a:spcPct val="0"/>
                </a:spcAft>
                <a:defRPr sz="1600" kern="120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600" kern="120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600" kern="120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600" kern="120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600" kern="120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+mn-cs"/>
                </a:defRPr>
              </a:lvl9pPr>
            </a:lstStyle>
            <a:p>
              <a:endParaRPr lang="en-CA"/>
            </a:p>
          </xdr:txBody>
        </xdr:sp>
        <xdr:sp macro="" textlink="">
          <xdr:nvSpPr>
            <xdr:cNvPr id="31" name="Line 23"/>
            <xdr:cNvSpPr>
              <a:spLocks noChangeShapeType="1"/>
            </xdr:cNvSpPr>
          </xdr:nvSpPr>
          <xdr:spPr bwMode="auto">
            <a:xfrm flipH="1">
              <a:off x="2653" y="2840"/>
              <a:ext cx="681" cy="409"/>
            </a:xfrm>
            <a:prstGeom prst="line">
              <a:avLst/>
            </a:prstGeom>
            <a:noFill/>
            <a:ln w="9525">
              <a:solidFill>
                <a:schemeClr val="tx1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chemeClr val="bg2"/>
                    </a:outerShdw>
                  </a:effectLst>
                </a14:hiddenEffects>
              </a:ext>
            </a:extLst>
          </xdr:spPr>
          <xdr:txBody>
            <a:bodyPr wrap="square"/>
            <a:lstStyle>
              <a:defPPr>
                <a:defRPr lang="en-US"/>
              </a:defPPr>
              <a:lvl1pPr algn="l" rtl="0" eaLnBrk="0" fontAlgn="base" hangingPunct="0">
                <a:spcBef>
                  <a:spcPct val="0"/>
                </a:spcBef>
                <a:spcAft>
                  <a:spcPct val="0"/>
                </a:spcAft>
                <a:defRPr sz="1600" kern="120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+mn-cs"/>
                </a:defRPr>
              </a:lvl1pPr>
              <a:lvl2pPr marL="457200" algn="l" rtl="0" eaLnBrk="0" fontAlgn="base" hangingPunct="0">
                <a:spcBef>
                  <a:spcPct val="0"/>
                </a:spcBef>
                <a:spcAft>
                  <a:spcPct val="0"/>
                </a:spcAft>
                <a:defRPr sz="1600" kern="120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+mn-cs"/>
                </a:defRPr>
              </a:lvl2pPr>
              <a:lvl3pPr marL="914400" algn="l" rtl="0" eaLnBrk="0" fontAlgn="base" hangingPunct="0">
                <a:spcBef>
                  <a:spcPct val="0"/>
                </a:spcBef>
                <a:spcAft>
                  <a:spcPct val="0"/>
                </a:spcAft>
                <a:defRPr sz="1600" kern="120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+mn-cs"/>
                </a:defRPr>
              </a:lvl3pPr>
              <a:lvl4pPr marL="1371600" algn="l" rtl="0" eaLnBrk="0" fontAlgn="base" hangingPunct="0">
                <a:spcBef>
                  <a:spcPct val="0"/>
                </a:spcBef>
                <a:spcAft>
                  <a:spcPct val="0"/>
                </a:spcAft>
                <a:defRPr sz="1600" kern="120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+mn-cs"/>
                </a:defRPr>
              </a:lvl4pPr>
              <a:lvl5pPr marL="1828800" algn="l" rtl="0" eaLnBrk="0" fontAlgn="base" hangingPunct="0">
                <a:spcBef>
                  <a:spcPct val="0"/>
                </a:spcBef>
                <a:spcAft>
                  <a:spcPct val="0"/>
                </a:spcAft>
                <a:defRPr sz="1600" kern="120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600" kern="120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600" kern="120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600" kern="120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600" kern="120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+mn-cs"/>
                </a:defRPr>
              </a:lvl9pPr>
            </a:lstStyle>
            <a:p>
              <a:endParaRPr lang="en-CA"/>
            </a:p>
          </xdr:txBody>
        </xdr:sp>
        <xdr:sp macro="" textlink="">
          <xdr:nvSpPr>
            <xdr:cNvPr id="32" name="Line 24"/>
            <xdr:cNvSpPr>
              <a:spLocks noChangeShapeType="1"/>
            </xdr:cNvSpPr>
          </xdr:nvSpPr>
          <xdr:spPr bwMode="auto">
            <a:xfrm flipH="1" flipV="1">
              <a:off x="2653" y="3248"/>
              <a:ext cx="681" cy="409"/>
            </a:xfrm>
            <a:prstGeom prst="line">
              <a:avLst/>
            </a:prstGeom>
            <a:noFill/>
            <a:ln w="9525">
              <a:solidFill>
                <a:schemeClr val="tx1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chemeClr val="bg2"/>
                    </a:outerShdw>
                  </a:effectLst>
                </a14:hiddenEffects>
              </a:ext>
            </a:extLst>
          </xdr:spPr>
          <xdr:txBody>
            <a:bodyPr wrap="square"/>
            <a:lstStyle>
              <a:defPPr>
                <a:defRPr lang="en-US"/>
              </a:defPPr>
              <a:lvl1pPr algn="l" rtl="0" eaLnBrk="0" fontAlgn="base" hangingPunct="0">
                <a:spcBef>
                  <a:spcPct val="0"/>
                </a:spcBef>
                <a:spcAft>
                  <a:spcPct val="0"/>
                </a:spcAft>
                <a:defRPr sz="1600" kern="120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+mn-cs"/>
                </a:defRPr>
              </a:lvl1pPr>
              <a:lvl2pPr marL="457200" algn="l" rtl="0" eaLnBrk="0" fontAlgn="base" hangingPunct="0">
                <a:spcBef>
                  <a:spcPct val="0"/>
                </a:spcBef>
                <a:spcAft>
                  <a:spcPct val="0"/>
                </a:spcAft>
                <a:defRPr sz="1600" kern="120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+mn-cs"/>
                </a:defRPr>
              </a:lvl2pPr>
              <a:lvl3pPr marL="914400" algn="l" rtl="0" eaLnBrk="0" fontAlgn="base" hangingPunct="0">
                <a:spcBef>
                  <a:spcPct val="0"/>
                </a:spcBef>
                <a:spcAft>
                  <a:spcPct val="0"/>
                </a:spcAft>
                <a:defRPr sz="1600" kern="120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+mn-cs"/>
                </a:defRPr>
              </a:lvl3pPr>
              <a:lvl4pPr marL="1371600" algn="l" rtl="0" eaLnBrk="0" fontAlgn="base" hangingPunct="0">
                <a:spcBef>
                  <a:spcPct val="0"/>
                </a:spcBef>
                <a:spcAft>
                  <a:spcPct val="0"/>
                </a:spcAft>
                <a:defRPr sz="1600" kern="120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+mn-cs"/>
                </a:defRPr>
              </a:lvl4pPr>
              <a:lvl5pPr marL="1828800" algn="l" rtl="0" eaLnBrk="0" fontAlgn="base" hangingPunct="0">
                <a:spcBef>
                  <a:spcPct val="0"/>
                </a:spcBef>
                <a:spcAft>
                  <a:spcPct val="0"/>
                </a:spcAft>
                <a:defRPr sz="1600" kern="120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600" kern="120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600" kern="120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600" kern="120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600" kern="120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+mn-cs"/>
                </a:defRPr>
              </a:lvl9pPr>
            </a:lstStyle>
            <a:p>
              <a:endParaRPr lang="en-CA"/>
            </a:p>
          </xdr:txBody>
        </xdr:sp>
        <xdr:sp macro="" textlink="">
          <xdr:nvSpPr>
            <xdr:cNvPr id="33" name="Line 25"/>
            <xdr:cNvSpPr>
              <a:spLocks noChangeShapeType="1"/>
            </xdr:cNvSpPr>
          </xdr:nvSpPr>
          <xdr:spPr bwMode="auto">
            <a:xfrm>
              <a:off x="1973" y="3249"/>
              <a:ext cx="680" cy="0"/>
            </a:xfrm>
            <a:prstGeom prst="line">
              <a:avLst/>
            </a:prstGeom>
            <a:noFill/>
            <a:ln w="9525">
              <a:solidFill>
                <a:schemeClr val="tx1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chemeClr val="bg2"/>
                    </a:outerShdw>
                  </a:effectLst>
                </a14:hiddenEffects>
              </a:ext>
            </a:extLst>
          </xdr:spPr>
          <xdr:txBody>
            <a:bodyPr wrap="square"/>
            <a:lstStyle>
              <a:defPPr>
                <a:defRPr lang="en-US"/>
              </a:defPPr>
              <a:lvl1pPr algn="l" rtl="0" eaLnBrk="0" fontAlgn="base" hangingPunct="0">
                <a:spcBef>
                  <a:spcPct val="0"/>
                </a:spcBef>
                <a:spcAft>
                  <a:spcPct val="0"/>
                </a:spcAft>
                <a:defRPr sz="1600" kern="120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+mn-cs"/>
                </a:defRPr>
              </a:lvl1pPr>
              <a:lvl2pPr marL="457200" algn="l" rtl="0" eaLnBrk="0" fontAlgn="base" hangingPunct="0">
                <a:spcBef>
                  <a:spcPct val="0"/>
                </a:spcBef>
                <a:spcAft>
                  <a:spcPct val="0"/>
                </a:spcAft>
                <a:defRPr sz="1600" kern="120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+mn-cs"/>
                </a:defRPr>
              </a:lvl2pPr>
              <a:lvl3pPr marL="914400" algn="l" rtl="0" eaLnBrk="0" fontAlgn="base" hangingPunct="0">
                <a:spcBef>
                  <a:spcPct val="0"/>
                </a:spcBef>
                <a:spcAft>
                  <a:spcPct val="0"/>
                </a:spcAft>
                <a:defRPr sz="1600" kern="120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+mn-cs"/>
                </a:defRPr>
              </a:lvl3pPr>
              <a:lvl4pPr marL="1371600" algn="l" rtl="0" eaLnBrk="0" fontAlgn="base" hangingPunct="0">
                <a:spcBef>
                  <a:spcPct val="0"/>
                </a:spcBef>
                <a:spcAft>
                  <a:spcPct val="0"/>
                </a:spcAft>
                <a:defRPr sz="1600" kern="120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+mn-cs"/>
                </a:defRPr>
              </a:lvl4pPr>
              <a:lvl5pPr marL="1828800" algn="l" rtl="0" eaLnBrk="0" fontAlgn="base" hangingPunct="0">
                <a:spcBef>
                  <a:spcPct val="0"/>
                </a:spcBef>
                <a:spcAft>
                  <a:spcPct val="0"/>
                </a:spcAft>
                <a:defRPr sz="1600" kern="120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600" kern="120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600" kern="120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600" kern="120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600" kern="120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+mn-cs"/>
                </a:defRPr>
              </a:lvl9pPr>
            </a:lstStyle>
            <a:p>
              <a:endParaRPr lang="en-CA"/>
            </a:p>
          </xdr:txBody>
        </xdr:sp>
      </xdr:grpSp>
      <xdr:sp macro="" textlink="">
        <xdr:nvSpPr>
          <xdr:cNvPr id="20" name="Text Box 26"/>
          <xdr:cNvSpPr txBox="1">
            <a:spLocks noChangeArrowheads="1"/>
          </xdr:cNvSpPr>
        </xdr:nvSpPr>
        <xdr:spPr bwMode="auto">
          <a:xfrm>
            <a:off x="3969" y="3581"/>
            <a:ext cx="272" cy="212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chemeClr val="tx1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>
            <a:spAutoFit/>
          </a:bodyPr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6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6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6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6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9pPr>
          </a:lstStyle>
          <a:p>
            <a:pPr>
              <a:spcBef>
                <a:spcPct val="50000"/>
              </a:spcBef>
            </a:pPr>
            <a:r>
              <a:rPr lang="en-CA" altLang="en-US"/>
              <a:t>4</a:t>
            </a:r>
          </a:p>
        </xdr:txBody>
      </xdr:sp>
      <xdr:sp macro="" textlink="">
        <xdr:nvSpPr>
          <xdr:cNvPr id="21" name="Text Box 27"/>
          <xdr:cNvSpPr txBox="1">
            <a:spLocks noChangeArrowheads="1"/>
          </xdr:cNvSpPr>
        </xdr:nvSpPr>
        <xdr:spPr bwMode="auto">
          <a:xfrm>
            <a:off x="2200" y="2885"/>
            <a:ext cx="272" cy="212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chemeClr val="tx1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>
            <a:spAutoFit/>
          </a:bodyPr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6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6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6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6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9pPr>
          </a:lstStyle>
          <a:p>
            <a:pPr>
              <a:spcBef>
                <a:spcPct val="50000"/>
              </a:spcBef>
            </a:pPr>
            <a:r>
              <a:rPr lang="en-CA" altLang="en-US"/>
              <a:t>x</a:t>
            </a:r>
            <a:r>
              <a:rPr lang="en-CA" altLang="en-US" baseline="-25000"/>
              <a:t>1</a:t>
            </a:r>
          </a:p>
        </xdr:txBody>
      </xdr:sp>
      <xdr:sp macro="" textlink="">
        <xdr:nvSpPr>
          <xdr:cNvPr id="22" name="Text Box 28"/>
          <xdr:cNvSpPr txBox="1">
            <a:spLocks noChangeArrowheads="1"/>
          </xdr:cNvSpPr>
        </xdr:nvSpPr>
        <xdr:spPr bwMode="auto">
          <a:xfrm>
            <a:off x="3969" y="2749"/>
            <a:ext cx="272" cy="212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chemeClr val="tx1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>
            <a:spAutoFit/>
          </a:bodyPr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6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6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6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6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9pPr>
          </a:lstStyle>
          <a:p>
            <a:pPr>
              <a:spcBef>
                <a:spcPct val="50000"/>
              </a:spcBef>
            </a:pPr>
            <a:r>
              <a:rPr lang="en-CA" altLang="en-US"/>
              <a:t>2</a:t>
            </a:r>
          </a:p>
        </xdr:txBody>
      </xdr:sp>
      <xdr:sp macro="" textlink="">
        <xdr:nvSpPr>
          <xdr:cNvPr id="23" name="Text Box 29"/>
          <xdr:cNvSpPr txBox="1">
            <a:spLocks noChangeArrowheads="1"/>
          </xdr:cNvSpPr>
        </xdr:nvSpPr>
        <xdr:spPr bwMode="auto">
          <a:xfrm>
            <a:off x="1746" y="3566"/>
            <a:ext cx="272" cy="212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chemeClr val="tx1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>
            <a:spAutoFit/>
          </a:bodyPr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6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6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6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6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9pPr>
          </a:lstStyle>
          <a:p>
            <a:pPr>
              <a:spcBef>
                <a:spcPct val="50000"/>
              </a:spcBef>
            </a:pPr>
            <a:r>
              <a:rPr lang="en-CA" altLang="en-US"/>
              <a:t>3</a:t>
            </a:r>
          </a:p>
        </xdr:txBody>
      </xdr:sp>
      <xdr:sp macro="" textlink="">
        <xdr:nvSpPr>
          <xdr:cNvPr id="24" name="Text Box 30"/>
          <xdr:cNvSpPr txBox="1">
            <a:spLocks noChangeArrowheads="1"/>
          </xdr:cNvSpPr>
        </xdr:nvSpPr>
        <xdr:spPr bwMode="auto">
          <a:xfrm>
            <a:off x="1746" y="2749"/>
            <a:ext cx="272" cy="212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chemeClr val="tx1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>
            <a:spAutoFit/>
          </a:bodyPr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6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6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6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6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9pPr>
          </a:lstStyle>
          <a:p>
            <a:pPr>
              <a:spcBef>
                <a:spcPct val="50000"/>
              </a:spcBef>
            </a:pPr>
            <a:r>
              <a:rPr lang="en-CA" altLang="en-US"/>
              <a:t>1</a:t>
            </a:r>
          </a:p>
        </xdr:txBody>
      </xdr:sp>
      <xdr:sp macro="" textlink="">
        <xdr:nvSpPr>
          <xdr:cNvPr id="25" name="Text Box 31"/>
          <xdr:cNvSpPr txBox="1">
            <a:spLocks noChangeArrowheads="1"/>
          </xdr:cNvSpPr>
        </xdr:nvSpPr>
        <xdr:spPr bwMode="auto">
          <a:xfrm>
            <a:off x="2835" y="3067"/>
            <a:ext cx="272" cy="212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chemeClr val="tx1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>
            <a:spAutoFit/>
          </a:bodyPr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6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6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6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6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9pPr>
          </a:lstStyle>
          <a:p>
            <a:pPr>
              <a:spcBef>
                <a:spcPct val="50000"/>
              </a:spcBef>
            </a:pPr>
            <a:r>
              <a:rPr lang="en-CA" altLang="en-US"/>
              <a:t>x</a:t>
            </a:r>
            <a:r>
              <a:rPr lang="en-CA" altLang="en-US" baseline="-25000"/>
              <a:t>5</a:t>
            </a:r>
          </a:p>
        </xdr:txBody>
      </xdr:sp>
      <xdr:sp macro="" textlink="">
        <xdr:nvSpPr>
          <xdr:cNvPr id="26" name="Text Box 32"/>
          <xdr:cNvSpPr txBox="1">
            <a:spLocks noChangeArrowheads="1"/>
          </xdr:cNvSpPr>
        </xdr:nvSpPr>
        <xdr:spPr bwMode="auto">
          <a:xfrm>
            <a:off x="3515" y="3475"/>
            <a:ext cx="272" cy="212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chemeClr val="tx1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>
            <a:spAutoFit/>
          </a:bodyPr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6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6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6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6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9pPr>
          </a:lstStyle>
          <a:p>
            <a:pPr>
              <a:spcBef>
                <a:spcPct val="50000"/>
              </a:spcBef>
            </a:pPr>
            <a:r>
              <a:rPr lang="en-CA" altLang="en-US"/>
              <a:t>x</a:t>
            </a:r>
            <a:r>
              <a:rPr lang="en-CA" altLang="en-US" baseline="-25000"/>
              <a:t>4</a:t>
            </a:r>
          </a:p>
        </xdr:txBody>
      </xdr:sp>
      <xdr:sp macro="" textlink="">
        <xdr:nvSpPr>
          <xdr:cNvPr id="27" name="Text Box 33"/>
          <xdr:cNvSpPr txBox="1">
            <a:spLocks noChangeArrowheads="1"/>
          </xdr:cNvSpPr>
        </xdr:nvSpPr>
        <xdr:spPr bwMode="auto">
          <a:xfrm>
            <a:off x="3515" y="2840"/>
            <a:ext cx="272" cy="212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chemeClr val="tx1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>
            <a:spAutoFit/>
          </a:bodyPr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6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6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6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6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9pPr>
          </a:lstStyle>
          <a:p>
            <a:pPr>
              <a:spcBef>
                <a:spcPct val="50000"/>
              </a:spcBef>
            </a:pPr>
            <a:r>
              <a:rPr lang="en-CA" altLang="en-US"/>
              <a:t>x</a:t>
            </a:r>
            <a:r>
              <a:rPr lang="en-CA" altLang="en-US" baseline="-25000"/>
              <a:t>3</a:t>
            </a:r>
          </a:p>
        </xdr:txBody>
      </xdr:sp>
      <xdr:sp macro="" textlink="">
        <xdr:nvSpPr>
          <xdr:cNvPr id="28" name="Text Box 34"/>
          <xdr:cNvSpPr txBox="1">
            <a:spLocks noChangeArrowheads="1"/>
          </xdr:cNvSpPr>
        </xdr:nvSpPr>
        <xdr:spPr bwMode="auto">
          <a:xfrm>
            <a:off x="2200" y="3475"/>
            <a:ext cx="272" cy="212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chemeClr val="tx1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>
            <a:spAutoFit/>
          </a:bodyPr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6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6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6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6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9pPr>
          </a:lstStyle>
          <a:p>
            <a:pPr>
              <a:spcBef>
                <a:spcPct val="50000"/>
              </a:spcBef>
            </a:pPr>
            <a:r>
              <a:rPr lang="en-CA" altLang="en-US"/>
              <a:t>x</a:t>
            </a:r>
            <a:r>
              <a:rPr lang="en-CA" altLang="en-US" baseline="-25000"/>
              <a:t>2</a:t>
            </a:r>
          </a:p>
        </xdr:txBody>
      </xdr:sp>
    </xdr:grpSp>
    <xdr:clientData/>
  </xdr:twoCellAnchor>
  <xdr:twoCellAnchor>
    <xdr:from>
      <xdr:col>12</xdr:col>
      <xdr:colOff>400050</xdr:colOff>
      <xdr:row>22</xdr:row>
      <xdr:rowOff>39690</xdr:rowOff>
    </xdr:from>
    <xdr:to>
      <xdr:col>18</xdr:col>
      <xdr:colOff>85725</xdr:colOff>
      <xdr:row>30</xdr:row>
      <xdr:rowOff>9526</xdr:rowOff>
    </xdr:to>
    <xdr:grpSp>
      <xdr:nvGrpSpPr>
        <xdr:cNvPr id="34" name="Group 33"/>
        <xdr:cNvGrpSpPr>
          <a:grpSpLocks/>
        </xdr:cNvGrpSpPr>
      </xdr:nvGrpSpPr>
      <xdr:grpSpPr bwMode="auto">
        <a:xfrm>
          <a:off x="8067675" y="3602040"/>
          <a:ext cx="3343275" cy="1265236"/>
          <a:chOff x="1746" y="2749"/>
          <a:chExt cx="2495" cy="1044"/>
        </a:xfrm>
      </xdr:grpSpPr>
      <xdr:grpSp>
        <xdr:nvGrpSpPr>
          <xdr:cNvPr id="35" name="Group 34"/>
          <xdr:cNvGrpSpPr>
            <a:grpSpLocks/>
          </xdr:cNvGrpSpPr>
        </xdr:nvGrpSpPr>
        <xdr:grpSpPr bwMode="auto">
          <a:xfrm>
            <a:off x="1927" y="2885"/>
            <a:ext cx="2042" cy="817"/>
            <a:chOff x="1292" y="2840"/>
            <a:chExt cx="2042" cy="817"/>
          </a:xfrm>
        </xdr:grpSpPr>
        <xdr:sp macro="" textlink="">
          <xdr:nvSpPr>
            <xdr:cNvPr id="45" name="Line 37"/>
            <xdr:cNvSpPr>
              <a:spLocks noChangeShapeType="1"/>
            </xdr:cNvSpPr>
          </xdr:nvSpPr>
          <xdr:spPr bwMode="auto">
            <a:xfrm>
              <a:off x="1292" y="2840"/>
              <a:ext cx="681" cy="409"/>
            </a:xfrm>
            <a:prstGeom prst="line">
              <a:avLst/>
            </a:prstGeom>
            <a:noFill/>
            <a:ln w="9525">
              <a:solidFill>
                <a:schemeClr val="tx1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chemeClr val="bg2"/>
                    </a:outerShdw>
                  </a:effectLst>
                </a14:hiddenEffects>
              </a:ext>
            </a:extLst>
          </xdr:spPr>
          <xdr:txBody>
            <a:bodyPr wrap="square"/>
            <a:lstStyle>
              <a:defPPr>
                <a:defRPr lang="en-US"/>
              </a:defPPr>
              <a:lvl1pPr algn="l" rtl="0" eaLnBrk="0" fontAlgn="base" hangingPunct="0">
                <a:spcBef>
                  <a:spcPct val="0"/>
                </a:spcBef>
                <a:spcAft>
                  <a:spcPct val="0"/>
                </a:spcAft>
                <a:defRPr sz="1600" kern="120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+mn-cs"/>
                </a:defRPr>
              </a:lvl1pPr>
              <a:lvl2pPr marL="457200" algn="l" rtl="0" eaLnBrk="0" fontAlgn="base" hangingPunct="0">
                <a:spcBef>
                  <a:spcPct val="0"/>
                </a:spcBef>
                <a:spcAft>
                  <a:spcPct val="0"/>
                </a:spcAft>
                <a:defRPr sz="1600" kern="120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+mn-cs"/>
                </a:defRPr>
              </a:lvl2pPr>
              <a:lvl3pPr marL="914400" algn="l" rtl="0" eaLnBrk="0" fontAlgn="base" hangingPunct="0">
                <a:spcBef>
                  <a:spcPct val="0"/>
                </a:spcBef>
                <a:spcAft>
                  <a:spcPct val="0"/>
                </a:spcAft>
                <a:defRPr sz="1600" kern="120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+mn-cs"/>
                </a:defRPr>
              </a:lvl3pPr>
              <a:lvl4pPr marL="1371600" algn="l" rtl="0" eaLnBrk="0" fontAlgn="base" hangingPunct="0">
                <a:spcBef>
                  <a:spcPct val="0"/>
                </a:spcBef>
                <a:spcAft>
                  <a:spcPct val="0"/>
                </a:spcAft>
                <a:defRPr sz="1600" kern="120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+mn-cs"/>
                </a:defRPr>
              </a:lvl4pPr>
              <a:lvl5pPr marL="1828800" algn="l" rtl="0" eaLnBrk="0" fontAlgn="base" hangingPunct="0">
                <a:spcBef>
                  <a:spcPct val="0"/>
                </a:spcBef>
                <a:spcAft>
                  <a:spcPct val="0"/>
                </a:spcAft>
                <a:defRPr sz="1600" kern="120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600" kern="120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600" kern="120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600" kern="120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600" kern="120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+mn-cs"/>
                </a:defRPr>
              </a:lvl9pPr>
            </a:lstStyle>
            <a:p>
              <a:endParaRPr lang="en-CA"/>
            </a:p>
          </xdr:txBody>
        </xdr:sp>
        <xdr:sp macro="" textlink="">
          <xdr:nvSpPr>
            <xdr:cNvPr id="46" name="Line 38"/>
            <xdr:cNvSpPr>
              <a:spLocks noChangeShapeType="1"/>
            </xdr:cNvSpPr>
          </xdr:nvSpPr>
          <xdr:spPr bwMode="auto">
            <a:xfrm flipV="1">
              <a:off x="1292" y="3248"/>
              <a:ext cx="681" cy="409"/>
            </a:xfrm>
            <a:prstGeom prst="line">
              <a:avLst/>
            </a:prstGeom>
            <a:noFill/>
            <a:ln w="9525">
              <a:solidFill>
                <a:schemeClr val="tx1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chemeClr val="bg2"/>
                    </a:outerShdw>
                  </a:effectLst>
                </a14:hiddenEffects>
              </a:ext>
            </a:extLst>
          </xdr:spPr>
          <xdr:txBody>
            <a:bodyPr wrap="square"/>
            <a:lstStyle>
              <a:defPPr>
                <a:defRPr lang="en-US"/>
              </a:defPPr>
              <a:lvl1pPr algn="l" rtl="0" eaLnBrk="0" fontAlgn="base" hangingPunct="0">
                <a:spcBef>
                  <a:spcPct val="0"/>
                </a:spcBef>
                <a:spcAft>
                  <a:spcPct val="0"/>
                </a:spcAft>
                <a:defRPr sz="1600" kern="120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+mn-cs"/>
                </a:defRPr>
              </a:lvl1pPr>
              <a:lvl2pPr marL="457200" algn="l" rtl="0" eaLnBrk="0" fontAlgn="base" hangingPunct="0">
                <a:spcBef>
                  <a:spcPct val="0"/>
                </a:spcBef>
                <a:spcAft>
                  <a:spcPct val="0"/>
                </a:spcAft>
                <a:defRPr sz="1600" kern="120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+mn-cs"/>
                </a:defRPr>
              </a:lvl2pPr>
              <a:lvl3pPr marL="914400" algn="l" rtl="0" eaLnBrk="0" fontAlgn="base" hangingPunct="0">
                <a:spcBef>
                  <a:spcPct val="0"/>
                </a:spcBef>
                <a:spcAft>
                  <a:spcPct val="0"/>
                </a:spcAft>
                <a:defRPr sz="1600" kern="120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+mn-cs"/>
                </a:defRPr>
              </a:lvl3pPr>
              <a:lvl4pPr marL="1371600" algn="l" rtl="0" eaLnBrk="0" fontAlgn="base" hangingPunct="0">
                <a:spcBef>
                  <a:spcPct val="0"/>
                </a:spcBef>
                <a:spcAft>
                  <a:spcPct val="0"/>
                </a:spcAft>
                <a:defRPr sz="1600" kern="120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+mn-cs"/>
                </a:defRPr>
              </a:lvl4pPr>
              <a:lvl5pPr marL="1828800" algn="l" rtl="0" eaLnBrk="0" fontAlgn="base" hangingPunct="0">
                <a:spcBef>
                  <a:spcPct val="0"/>
                </a:spcBef>
                <a:spcAft>
                  <a:spcPct val="0"/>
                </a:spcAft>
                <a:defRPr sz="1600" kern="120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600" kern="120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600" kern="120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600" kern="120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600" kern="120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+mn-cs"/>
                </a:defRPr>
              </a:lvl9pPr>
            </a:lstStyle>
            <a:p>
              <a:endParaRPr lang="en-CA"/>
            </a:p>
          </xdr:txBody>
        </xdr:sp>
        <xdr:sp macro="" textlink="">
          <xdr:nvSpPr>
            <xdr:cNvPr id="47" name="Line 39"/>
            <xdr:cNvSpPr>
              <a:spLocks noChangeShapeType="1"/>
            </xdr:cNvSpPr>
          </xdr:nvSpPr>
          <xdr:spPr bwMode="auto">
            <a:xfrm flipH="1">
              <a:off x="2653" y="2840"/>
              <a:ext cx="681" cy="409"/>
            </a:xfrm>
            <a:prstGeom prst="line">
              <a:avLst/>
            </a:prstGeom>
            <a:noFill/>
            <a:ln w="9525">
              <a:solidFill>
                <a:schemeClr val="tx1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chemeClr val="bg2"/>
                    </a:outerShdw>
                  </a:effectLst>
                </a14:hiddenEffects>
              </a:ext>
            </a:extLst>
          </xdr:spPr>
          <xdr:txBody>
            <a:bodyPr wrap="square"/>
            <a:lstStyle>
              <a:defPPr>
                <a:defRPr lang="en-US"/>
              </a:defPPr>
              <a:lvl1pPr algn="l" rtl="0" eaLnBrk="0" fontAlgn="base" hangingPunct="0">
                <a:spcBef>
                  <a:spcPct val="0"/>
                </a:spcBef>
                <a:spcAft>
                  <a:spcPct val="0"/>
                </a:spcAft>
                <a:defRPr sz="1600" kern="120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+mn-cs"/>
                </a:defRPr>
              </a:lvl1pPr>
              <a:lvl2pPr marL="457200" algn="l" rtl="0" eaLnBrk="0" fontAlgn="base" hangingPunct="0">
                <a:spcBef>
                  <a:spcPct val="0"/>
                </a:spcBef>
                <a:spcAft>
                  <a:spcPct val="0"/>
                </a:spcAft>
                <a:defRPr sz="1600" kern="120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+mn-cs"/>
                </a:defRPr>
              </a:lvl2pPr>
              <a:lvl3pPr marL="914400" algn="l" rtl="0" eaLnBrk="0" fontAlgn="base" hangingPunct="0">
                <a:spcBef>
                  <a:spcPct val="0"/>
                </a:spcBef>
                <a:spcAft>
                  <a:spcPct val="0"/>
                </a:spcAft>
                <a:defRPr sz="1600" kern="120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+mn-cs"/>
                </a:defRPr>
              </a:lvl3pPr>
              <a:lvl4pPr marL="1371600" algn="l" rtl="0" eaLnBrk="0" fontAlgn="base" hangingPunct="0">
                <a:spcBef>
                  <a:spcPct val="0"/>
                </a:spcBef>
                <a:spcAft>
                  <a:spcPct val="0"/>
                </a:spcAft>
                <a:defRPr sz="1600" kern="120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+mn-cs"/>
                </a:defRPr>
              </a:lvl4pPr>
              <a:lvl5pPr marL="1828800" algn="l" rtl="0" eaLnBrk="0" fontAlgn="base" hangingPunct="0">
                <a:spcBef>
                  <a:spcPct val="0"/>
                </a:spcBef>
                <a:spcAft>
                  <a:spcPct val="0"/>
                </a:spcAft>
                <a:defRPr sz="1600" kern="120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600" kern="120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600" kern="120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600" kern="120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600" kern="120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+mn-cs"/>
                </a:defRPr>
              </a:lvl9pPr>
            </a:lstStyle>
            <a:p>
              <a:endParaRPr lang="en-CA"/>
            </a:p>
          </xdr:txBody>
        </xdr:sp>
        <xdr:sp macro="" textlink="">
          <xdr:nvSpPr>
            <xdr:cNvPr id="48" name="Line 40"/>
            <xdr:cNvSpPr>
              <a:spLocks noChangeShapeType="1"/>
            </xdr:cNvSpPr>
          </xdr:nvSpPr>
          <xdr:spPr bwMode="auto">
            <a:xfrm flipH="1" flipV="1">
              <a:off x="2653" y="3248"/>
              <a:ext cx="681" cy="409"/>
            </a:xfrm>
            <a:prstGeom prst="line">
              <a:avLst/>
            </a:prstGeom>
            <a:noFill/>
            <a:ln w="9525">
              <a:solidFill>
                <a:schemeClr val="tx1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chemeClr val="bg2"/>
                    </a:outerShdw>
                  </a:effectLst>
                </a14:hiddenEffects>
              </a:ext>
            </a:extLst>
          </xdr:spPr>
          <xdr:txBody>
            <a:bodyPr wrap="square"/>
            <a:lstStyle>
              <a:defPPr>
                <a:defRPr lang="en-US"/>
              </a:defPPr>
              <a:lvl1pPr algn="l" rtl="0" eaLnBrk="0" fontAlgn="base" hangingPunct="0">
                <a:spcBef>
                  <a:spcPct val="0"/>
                </a:spcBef>
                <a:spcAft>
                  <a:spcPct val="0"/>
                </a:spcAft>
                <a:defRPr sz="1600" kern="120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+mn-cs"/>
                </a:defRPr>
              </a:lvl1pPr>
              <a:lvl2pPr marL="457200" algn="l" rtl="0" eaLnBrk="0" fontAlgn="base" hangingPunct="0">
                <a:spcBef>
                  <a:spcPct val="0"/>
                </a:spcBef>
                <a:spcAft>
                  <a:spcPct val="0"/>
                </a:spcAft>
                <a:defRPr sz="1600" kern="120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+mn-cs"/>
                </a:defRPr>
              </a:lvl2pPr>
              <a:lvl3pPr marL="914400" algn="l" rtl="0" eaLnBrk="0" fontAlgn="base" hangingPunct="0">
                <a:spcBef>
                  <a:spcPct val="0"/>
                </a:spcBef>
                <a:spcAft>
                  <a:spcPct val="0"/>
                </a:spcAft>
                <a:defRPr sz="1600" kern="120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+mn-cs"/>
                </a:defRPr>
              </a:lvl3pPr>
              <a:lvl4pPr marL="1371600" algn="l" rtl="0" eaLnBrk="0" fontAlgn="base" hangingPunct="0">
                <a:spcBef>
                  <a:spcPct val="0"/>
                </a:spcBef>
                <a:spcAft>
                  <a:spcPct val="0"/>
                </a:spcAft>
                <a:defRPr sz="1600" kern="120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+mn-cs"/>
                </a:defRPr>
              </a:lvl4pPr>
              <a:lvl5pPr marL="1828800" algn="l" rtl="0" eaLnBrk="0" fontAlgn="base" hangingPunct="0">
                <a:spcBef>
                  <a:spcPct val="0"/>
                </a:spcBef>
                <a:spcAft>
                  <a:spcPct val="0"/>
                </a:spcAft>
                <a:defRPr sz="1600" kern="120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600" kern="120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600" kern="120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600" kern="120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600" kern="120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+mn-cs"/>
                </a:defRPr>
              </a:lvl9pPr>
            </a:lstStyle>
            <a:p>
              <a:endParaRPr lang="en-CA"/>
            </a:p>
          </xdr:txBody>
        </xdr:sp>
        <xdr:sp macro="" textlink="">
          <xdr:nvSpPr>
            <xdr:cNvPr id="49" name="Line 41"/>
            <xdr:cNvSpPr>
              <a:spLocks noChangeShapeType="1"/>
            </xdr:cNvSpPr>
          </xdr:nvSpPr>
          <xdr:spPr bwMode="auto">
            <a:xfrm>
              <a:off x="1973" y="3249"/>
              <a:ext cx="680" cy="0"/>
            </a:xfrm>
            <a:prstGeom prst="line">
              <a:avLst/>
            </a:prstGeom>
            <a:noFill/>
            <a:ln w="9525">
              <a:solidFill>
                <a:schemeClr val="tx1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chemeClr val="bg2"/>
                    </a:outerShdw>
                  </a:effectLst>
                </a14:hiddenEffects>
              </a:ext>
            </a:extLst>
          </xdr:spPr>
          <xdr:txBody>
            <a:bodyPr wrap="square"/>
            <a:lstStyle>
              <a:defPPr>
                <a:defRPr lang="en-US"/>
              </a:defPPr>
              <a:lvl1pPr algn="l" rtl="0" eaLnBrk="0" fontAlgn="base" hangingPunct="0">
                <a:spcBef>
                  <a:spcPct val="0"/>
                </a:spcBef>
                <a:spcAft>
                  <a:spcPct val="0"/>
                </a:spcAft>
                <a:defRPr sz="1600" kern="120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+mn-cs"/>
                </a:defRPr>
              </a:lvl1pPr>
              <a:lvl2pPr marL="457200" algn="l" rtl="0" eaLnBrk="0" fontAlgn="base" hangingPunct="0">
                <a:spcBef>
                  <a:spcPct val="0"/>
                </a:spcBef>
                <a:spcAft>
                  <a:spcPct val="0"/>
                </a:spcAft>
                <a:defRPr sz="1600" kern="120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+mn-cs"/>
                </a:defRPr>
              </a:lvl2pPr>
              <a:lvl3pPr marL="914400" algn="l" rtl="0" eaLnBrk="0" fontAlgn="base" hangingPunct="0">
                <a:spcBef>
                  <a:spcPct val="0"/>
                </a:spcBef>
                <a:spcAft>
                  <a:spcPct val="0"/>
                </a:spcAft>
                <a:defRPr sz="1600" kern="120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+mn-cs"/>
                </a:defRPr>
              </a:lvl3pPr>
              <a:lvl4pPr marL="1371600" algn="l" rtl="0" eaLnBrk="0" fontAlgn="base" hangingPunct="0">
                <a:spcBef>
                  <a:spcPct val="0"/>
                </a:spcBef>
                <a:spcAft>
                  <a:spcPct val="0"/>
                </a:spcAft>
                <a:defRPr sz="1600" kern="120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+mn-cs"/>
                </a:defRPr>
              </a:lvl4pPr>
              <a:lvl5pPr marL="1828800" algn="l" rtl="0" eaLnBrk="0" fontAlgn="base" hangingPunct="0">
                <a:spcBef>
                  <a:spcPct val="0"/>
                </a:spcBef>
                <a:spcAft>
                  <a:spcPct val="0"/>
                </a:spcAft>
                <a:defRPr sz="1600" kern="120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600" kern="120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600" kern="120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600" kern="120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600" kern="120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+mn-cs"/>
                </a:defRPr>
              </a:lvl9pPr>
            </a:lstStyle>
            <a:p>
              <a:endParaRPr lang="en-CA"/>
            </a:p>
          </xdr:txBody>
        </xdr:sp>
      </xdr:grpSp>
      <xdr:sp macro="" textlink="">
        <xdr:nvSpPr>
          <xdr:cNvPr id="36" name="Text Box 42"/>
          <xdr:cNvSpPr txBox="1">
            <a:spLocks noChangeArrowheads="1"/>
          </xdr:cNvSpPr>
        </xdr:nvSpPr>
        <xdr:spPr bwMode="auto">
          <a:xfrm>
            <a:off x="3969" y="3581"/>
            <a:ext cx="272" cy="212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chemeClr val="tx1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>
            <a:spAutoFit/>
          </a:bodyPr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6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6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6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6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9pPr>
          </a:lstStyle>
          <a:p>
            <a:pPr>
              <a:spcBef>
                <a:spcPct val="50000"/>
              </a:spcBef>
            </a:pPr>
            <a:r>
              <a:rPr lang="en-CA" altLang="en-US"/>
              <a:t>3</a:t>
            </a:r>
          </a:p>
        </xdr:txBody>
      </xdr:sp>
      <xdr:sp macro="" textlink="">
        <xdr:nvSpPr>
          <xdr:cNvPr id="37" name="Text Box 43"/>
          <xdr:cNvSpPr txBox="1">
            <a:spLocks noChangeArrowheads="1"/>
          </xdr:cNvSpPr>
        </xdr:nvSpPr>
        <xdr:spPr bwMode="auto">
          <a:xfrm>
            <a:off x="2200" y="2885"/>
            <a:ext cx="272" cy="212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chemeClr val="tx1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>
            <a:spAutoFit/>
          </a:bodyPr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6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6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6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6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9pPr>
          </a:lstStyle>
          <a:p>
            <a:pPr>
              <a:spcBef>
                <a:spcPct val="50000"/>
              </a:spcBef>
            </a:pPr>
            <a:r>
              <a:rPr lang="en-CA" altLang="en-US"/>
              <a:t>x</a:t>
            </a:r>
            <a:r>
              <a:rPr lang="en-CA" altLang="en-US" baseline="-25000"/>
              <a:t>1</a:t>
            </a:r>
          </a:p>
        </xdr:txBody>
      </xdr:sp>
      <xdr:sp macro="" textlink="">
        <xdr:nvSpPr>
          <xdr:cNvPr id="38" name="Text Box 44"/>
          <xdr:cNvSpPr txBox="1">
            <a:spLocks noChangeArrowheads="1"/>
          </xdr:cNvSpPr>
        </xdr:nvSpPr>
        <xdr:spPr bwMode="auto">
          <a:xfrm>
            <a:off x="3969" y="2749"/>
            <a:ext cx="272" cy="212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chemeClr val="tx1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>
            <a:spAutoFit/>
          </a:bodyPr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6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6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6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6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9pPr>
          </a:lstStyle>
          <a:p>
            <a:pPr>
              <a:spcBef>
                <a:spcPct val="50000"/>
              </a:spcBef>
            </a:pPr>
            <a:r>
              <a:rPr lang="en-CA" altLang="en-US"/>
              <a:t>2</a:t>
            </a:r>
          </a:p>
        </xdr:txBody>
      </xdr:sp>
      <xdr:sp macro="" textlink="">
        <xdr:nvSpPr>
          <xdr:cNvPr id="39" name="Text Box 45"/>
          <xdr:cNvSpPr txBox="1">
            <a:spLocks noChangeArrowheads="1"/>
          </xdr:cNvSpPr>
        </xdr:nvSpPr>
        <xdr:spPr bwMode="auto">
          <a:xfrm>
            <a:off x="1746" y="3566"/>
            <a:ext cx="272" cy="212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chemeClr val="tx1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>
            <a:spAutoFit/>
          </a:bodyPr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6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6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6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6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9pPr>
          </a:lstStyle>
          <a:p>
            <a:pPr>
              <a:spcBef>
                <a:spcPct val="50000"/>
              </a:spcBef>
            </a:pPr>
            <a:r>
              <a:rPr lang="en-CA" altLang="en-US"/>
              <a:t>4</a:t>
            </a:r>
          </a:p>
        </xdr:txBody>
      </xdr:sp>
      <xdr:sp macro="" textlink="">
        <xdr:nvSpPr>
          <xdr:cNvPr id="40" name="Text Box 46"/>
          <xdr:cNvSpPr txBox="1">
            <a:spLocks noChangeArrowheads="1"/>
          </xdr:cNvSpPr>
        </xdr:nvSpPr>
        <xdr:spPr bwMode="auto">
          <a:xfrm>
            <a:off x="1746" y="2749"/>
            <a:ext cx="272" cy="212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chemeClr val="tx1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>
            <a:spAutoFit/>
          </a:bodyPr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6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6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6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6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9pPr>
          </a:lstStyle>
          <a:p>
            <a:pPr>
              <a:spcBef>
                <a:spcPct val="50000"/>
              </a:spcBef>
            </a:pPr>
            <a:r>
              <a:rPr lang="en-CA" altLang="en-US"/>
              <a:t>1</a:t>
            </a:r>
          </a:p>
        </xdr:txBody>
      </xdr:sp>
      <xdr:sp macro="" textlink="">
        <xdr:nvSpPr>
          <xdr:cNvPr id="41" name="Text Box 47"/>
          <xdr:cNvSpPr txBox="1">
            <a:spLocks noChangeArrowheads="1"/>
          </xdr:cNvSpPr>
        </xdr:nvSpPr>
        <xdr:spPr bwMode="auto">
          <a:xfrm>
            <a:off x="2835" y="3067"/>
            <a:ext cx="272" cy="212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chemeClr val="tx1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>
            <a:spAutoFit/>
          </a:bodyPr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6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6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6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6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9pPr>
          </a:lstStyle>
          <a:p>
            <a:pPr>
              <a:spcBef>
                <a:spcPct val="50000"/>
              </a:spcBef>
            </a:pPr>
            <a:r>
              <a:rPr lang="en-CA" altLang="en-US"/>
              <a:t>x</a:t>
            </a:r>
            <a:r>
              <a:rPr lang="en-CA" altLang="en-US" baseline="-25000"/>
              <a:t>5</a:t>
            </a:r>
          </a:p>
        </xdr:txBody>
      </xdr:sp>
      <xdr:sp macro="" textlink="">
        <xdr:nvSpPr>
          <xdr:cNvPr id="42" name="Text Box 48"/>
          <xdr:cNvSpPr txBox="1">
            <a:spLocks noChangeArrowheads="1"/>
          </xdr:cNvSpPr>
        </xdr:nvSpPr>
        <xdr:spPr bwMode="auto">
          <a:xfrm>
            <a:off x="3515" y="3475"/>
            <a:ext cx="272" cy="212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chemeClr val="tx1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>
            <a:spAutoFit/>
          </a:bodyPr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6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6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6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6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9pPr>
          </a:lstStyle>
          <a:p>
            <a:pPr>
              <a:spcBef>
                <a:spcPct val="50000"/>
              </a:spcBef>
            </a:pPr>
            <a:r>
              <a:rPr lang="en-CA" altLang="en-US"/>
              <a:t>x</a:t>
            </a:r>
            <a:r>
              <a:rPr lang="en-CA" altLang="en-US" baseline="-25000"/>
              <a:t>4</a:t>
            </a:r>
          </a:p>
        </xdr:txBody>
      </xdr:sp>
      <xdr:sp macro="" textlink="">
        <xdr:nvSpPr>
          <xdr:cNvPr id="43" name="Text Box 49"/>
          <xdr:cNvSpPr txBox="1">
            <a:spLocks noChangeArrowheads="1"/>
          </xdr:cNvSpPr>
        </xdr:nvSpPr>
        <xdr:spPr bwMode="auto">
          <a:xfrm>
            <a:off x="3515" y="2840"/>
            <a:ext cx="272" cy="212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chemeClr val="tx1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>
            <a:spAutoFit/>
          </a:bodyPr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6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6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6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6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9pPr>
          </a:lstStyle>
          <a:p>
            <a:pPr>
              <a:spcBef>
                <a:spcPct val="50000"/>
              </a:spcBef>
            </a:pPr>
            <a:r>
              <a:rPr lang="en-CA" altLang="en-US"/>
              <a:t>x</a:t>
            </a:r>
            <a:r>
              <a:rPr lang="en-CA" altLang="en-US" baseline="-25000"/>
              <a:t>3</a:t>
            </a:r>
          </a:p>
        </xdr:txBody>
      </xdr:sp>
      <xdr:sp macro="" textlink="">
        <xdr:nvSpPr>
          <xdr:cNvPr id="44" name="Text Box 50"/>
          <xdr:cNvSpPr txBox="1">
            <a:spLocks noChangeArrowheads="1"/>
          </xdr:cNvSpPr>
        </xdr:nvSpPr>
        <xdr:spPr bwMode="auto">
          <a:xfrm>
            <a:off x="2200" y="3475"/>
            <a:ext cx="272" cy="212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chemeClr val="tx1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>
            <a:spAutoFit/>
          </a:bodyPr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6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6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6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6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9pPr>
          </a:lstStyle>
          <a:p>
            <a:pPr>
              <a:spcBef>
                <a:spcPct val="50000"/>
              </a:spcBef>
            </a:pPr>
            <a:r>
              <a:rPr lang="en-CA" altLang="en-US"/>
              <a:t>x</a:t>
            </a:r>
            <a:r>
              <a:rPr lang="en-CA" altLang="en-US" baseline="-25000"/>
              <a:t>2</a:t>
            </a: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400050</xdr:colOff>
      <xdr:row>0</xdr:row>
      <xdr:rowOff>19053</xdr:rowOff>
    </xdr:from>
    <xdr:to>
      <xdr:col>18</xdr:col>
      <xdr:colOff>85725</xdr:colOff>
      <xdr:row>7</xdr:row>
      <xdr:rowOff>150814</xdr:rowOff>
    </xdr:to>
    <xdr:grpSp>
      <xdr:nvGrpSpPr>
        <xdr:cNvPr id="2" name="Group 1"/>
        <xdr:cNvGrpSpPr>
          <a:grpSpLocks/>
        </xdr:cNvGrpSpPr>
      </xdr:nvGrpSpPr>
      <xdr:grpSpPr bwMode="auto">
        <a:xfrm>
          <a:off x="8067675" y="19053"/>
          <a:ext cx="3343275" cy="1265236"/>
          <a:chOff x="1746" y="2749"/>
          <a:chExt cx="2495" cy="1044"/>
        </a:xfrm>
      </xdr:grpSpPr>
      <xdr:grpSp>
        <xdr:nvGrpSpPr>
          <xdr:cNvPr id="3" name="Group 2"/>
          <xdr:cNvGrpSpPr>
            <a:grpSpLocks/>
          </xdr:cNvGrpSpPr>
        </xdr:nvGrpSpPr>
        <xdr:grpSpPr bwMode="auto">
          <a:xfrm>
            <a:off x="1927" y="2885"/>
            <a:ext cx="2042" cy="817"/>
            <a:chOff x="1292" y="2840"/>
            <a:chExt cx="2042" cy="817"/>
          </a:xfrm>
        </xdr:grpSpPr>
        <xdr:sp macro="" textlink="">
          <xdr:nvSpPr>
            <xdr:cNvPr id="13" name="Line 5"/>
            <xdr:cNvSpPr>
              <a:spLocks noChangeShapeType="1"/>
            </xdr:cNvSpPr>
          </xdr:nvSpPr>
          <xdr:spPr bwMode="auto">
            <a:xfrm>
              <a:off x="1292" y="2840"/>
              <a:ext cx="681" cy="409"/>
            </a:xfrm>
            <a:prstGeom prst="line">
              <a:avLst/>
            </a:prstGeom>
            <a:noFill/>
            <a:ln w="9525">
              <a:solidFill>
                <a:schemeClr val="tx1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chemeClr val="bg2"/>
                    </a:outerShdw>
                  </a:effectLst>
                </a14:hiddenEffects>
              </a:ext>
            </a:extLst>
          </xdr:spPr>
          <xdr:txBody>
            <a:bodyPr wrap="square"/>
            <a:lstStyle>
              <a:defPPr>
                <a:defRPr lang="en-US"/>
              </a:defPPr>
              <a:lvl1pPr algn="l" rtl="0" eaLnBrk="0" fontAlgn="base" hangingPunct="0">
                <a:spcBef>
                  <a:spcPct val="0"/>
                </a:spcBef>
                <a:spcAft>
                  <a:spcPct val="0"/>
                </a:spcAft>
                <a:defRPr sz="1600" kern="120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+mn-cs"/>
                </a:defRPr>
              </a:lvl1pPr>
              <a:lvl2pPr marL="457200" algn="l" rtl="0" eaLnBrk="0" fontAlgn="base" hangingPunct="0">
                <a:spcBef>
                  <a:spcPct val="0"/>
                </a:spcBef>
                <a:spcAft>
                  <a:spcPct val="0"/>
                </a:spcAft>
                <a:defRPr sz="1600" kern="120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+mn-cs"/>
                </a:defRPr>
              </a:lvl2pPr>
              <a:lvl3pPr marL="914400" algn="l" rtl="0" eaLnBrk="0" fontAlgn="base" hangingPunct="0">
                <a:spcBef>
                  <a:spcPct val="0"/>
                </a:spcBef>
                <a:spcAft>
                  <a:spcPct val="0"/>
                </a:spcAft>
                <a:defRPr sz="1600" kern="120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+mn-cs"/>
                </a:defRPr>
              </a:lvl3pPr>
              <a:lvl4pPr marL="1371600" algn="l" rtl="0" eaLnBrk="0" fontAlgn="base" hangingPunct="0">
                <a:spcBef>
                  <a:spcPct val="0"/>
                </a:spcBef>
                <a:spcAft>
                  <a:spcPct val="0"/>
                </a:spcAft>
                <a:defRPr sz="1600" kern="120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+mn-cs"/>
                </a:defRPr>
              </a:lvl4pPr>
              <a:lvl5pPr marL="1828800" algn="l" rtl="0" eaLnBrk="0" fontAlgn="base" hangingPunct="0">
                <a:spcBef>
                  <a:spcPct val="0"/>
                </a:spcBef>
                <a:spcAft>
                  <a:spcPct val="0"/>
                </a:spcAft>
                <a:defRPr sz="1600" kern="120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600" kern="120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600" kern="120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600" kern="120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600" kern="120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+mn-cs"/>
                </a:defRPr>
              </a:lvl9pPr>
            </a:lstStyle>
            <a:p>
              <a:endParaRPr lang="en-CA"/>
            </a:p>
          </xdr:txBody>
        </xdr:sp>
        <xdr:sp macro="" textlink="">
          <xdr:nvSpPr>
            <xdr:cNvPr id="14" name="Line 6"/>
            <xdr:cNvSpPr>
              <a:spLocks noChangeShapeType="1"/>
            </xdr:cNvSpPr>
          </xdr:nvSpPr>
          <xdr:spPr bwMode="auto">
            <a:xfrm flipV="1">
              <a:off x="1292" y="3248"/>
              <a:ext cx="681" cy="409"/>
            </a:xfrm>
            <a:prstGeom prst="line">
              <a:avLst/>
            </a:prstGeom>
            <a:noFill/>
            <a:ln w="9525">
              <a:solidFill>
                <a:schemeClr val="tx1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chemeClr val="bg2"/>
                    </a:outerShdw>
                  </a:effectLst>
                </a14:hiddenEffects>
              </a:ext>
            </a:extLst>
          </xdr:spPr>
          <xdr:txBody>
            <a:bodyPr wrap="square"/>
            <a:lstStyle>
              <a:defPPr>
                <a:defRPr lang="en-US"/>
              </a:defPPr>
              <a:lvl1pPr algn="l" rtl="0" eaLnBrk="0" fontAlgn="base" hangingPunct="0">
                <a:spcBef>
                  <a:spcPct val="0"/>
                </a:spcBef>
                <a:spcAft>
                  <a:spcPct val="0"/>
                </a:spcAft>
                <a:defRPr sz="1600" kern="120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+mn-cs"/>
                </a:defRPr>
              </a:lvl1pPr>
              <a:lvl2pPr marL="457200" algn="l" rtl="0" eaLnBrk="0" fontAlgn="base" hangingPunct="0">
                <a:spcBef>
                  <a:spcPct val="0"/>
                </a:spcBef>
                <a:spcAft>
                  <a:spcPct val="0"/>
                </a:spcAft>
                <a:defRPr sz="1600" kern="120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+mn-cs"/>
                </a:defRPr>
              </a:lvl2pPr>
              <a:lvl3pPr marL="914400" algn="l" rtl="0" eaLnBrk="0" fontAlgn="base" hangingPunct="0">
                <a:spcBef>
                  <a:spcPct val="0"/>
                </a:spcBef>
                <a:spcAft>
                  <a:spcPct val="0"/>
                </a:spcAft>
                <a:defRPr sz="1600" kern="120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+mn-cs"/>
                </a:defRPr>
              </a:lvl3pPr>
              <a:lvl4pPr marL="1371600" algn="l" rtl="0" eaLnBrk="0" fontAlgn="base" hangingPunct="0">
                <a:spcBef>
                  <a:spcPct val="0"/>
                </a:spcBef>
                <a:spcAft>
                  <a:spcPct val="0"/>
                </a:spcAft>
                <a:defRPr sz="1600" kern="120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+mn-cs"/>
                </a:defRPr>
              </a:lvl4pPr>
              <a:lvl5pPr marL="1828800" algn="l" rtl="0" eaLnBrk="0" fontAlgn="base" hangingPunct="0">
                <a:spcBef>
                  <a:spcPct val="0"/>
                </a:spcBef>
                <a:spcAft>
                  <a:spcPct val="0"/>
                </a:spcAft>
                <a:defRPr sz="1600" kern="120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600" kern="120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600" kern="120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600" kern="120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600" kern="120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+mn-cs"/>
                </a:defRPr>
              </a:lvl9pPr>
            </a:lstStyle>
            <a:p>
              <a:endParaRPr lang="en-CA"/>
            </a:p>
          </xdr:txBody>
        </xdr:sp>
        <xdr:sp macro="" textlink="">
          <xdr:nvSpPr>
            <xdr:cNvPr id="15" name="Line 7"/>
            <xdr:cNvSpPr>
              <a:spLocks noChangeShapeType="1"/>
            </xdr:cNvSpPr>
          </xdr:nvSpPr>
          <xdr:spPr bwMode="auto">
            <a:xfrm flipH="1">
              <a:off x="2653" y="2840"/>
              <a:ext cx="681" cy="409"/>
            </a:xfrm>
            <a:prstGeom prst="line">
              <a:avLst/>
            </a:prstGeom>
            <a:noFill/>
            <a:ln w="9525">
              <a:solidFill>
                <a:schemeClr val="tx1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chemeClr val="bg2"/>
                    </a:outerShdw>
                  </a:effectLst>
                </a14:hiddenEffects>
              </a:ext>
            </a:extLst>
          </xdr:spPr>
          <xdr:txBody>
            <a:bodyPr wrap="square"/>
            <a:lstStyle>
              <a:defPPr>
                <a:defRPr lang="en-US"/>
              </a:defPPr>
              <a:lvl1pPr algn="l" rtl="0" eaLnBrk="0" fontAlgn="base" hangingPunct="0">
                <a:spcBef>
                  <a:spcPct val="0"/>
                </a:spcBef>
                <a:spcAft>
                  <a:spcPct val="0"/>
                </a:spcAft>
                <a:defRPr sz="1600" kern="120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+mn-cs"/>
                </a:defRPr>
              </a:lvl1pPr>
              <a:lvl2pPr marL="457200" algn="l" rtl="0" eaLnBrk="0" fontAlgn="base" hangingPunct="0">
                <a:spcBef>
                  <a:spcPct val="0"/>
                </a:spcBef>
                <a:spcAft>
                  <a:spcPct val="0"/>
                </a:spcAft>
                <a:defRPr sz="1600" kern="120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+mn-cs"/>
                </a:defRPr>
              </a:lvl2pPr>
              <a:lvl3pPr marL="914400" algn="l" rtl="0" eaLnBrk="0" fontAlgn="base" hangingPunct="0">
                <a:spcBef>
                  <a:spcPct val="0"/>
                </a:spcBef>
                <a:spcAft>
                  <a:spcPct val="0"/>
                </a:spcAft>
                <a:defRPr sz="1600" kern="120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+mn-cs"/>
                </a:defRPr>
              </a:lvl3pPr>
              <a:lvl4pPr marL="1371600" algn="l" rtl="0" eaLnBrk="0" fontAlgn="base" hangingPunct="0">
                <a:spcBef>
                  <a:spcPct val="0"/>
                </a:spcBef>
                <a:spcAft>
                  <a:spcPct val="0"/>
                </a:spcAft>
                <a:defRPr sz="1600" kern="120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+mn-cs"/>
                </a:defRPr>
              </a:lvl4pPr>
              <a:lvl5pPr marL="1828800" algn="l" rtl="0" eaLnBrk="0" fontAlgn="base" hangingPunct="0">
                <a:spcBef>
                  <a:spcPct val="0"/>
                </a:spcBef>
                <a:spcAft>
                  <a:spcPct val="0"/>
                </a:spcAft>
                <a:defRPr sz="1600" kern="120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600" kern="120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600" kern="120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600" kern="120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600" kern="120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+mn-cs"/>
                </a:defRPr>
              </a:lvl9pPr>
            </a:lstStyle>
            <a:p>
              <a:endParaRPr lang="en-CA"/>
            </a:p>
          </xdr:txBody>
        </xdr:sp>
        <xdr:sp macro="" textlink="">
          <xdr:nvSpPr>
            <xdr:cNvPr id="16" name="Line 8"/>
            <xdr:cNvSpPr>
              <a:spLocks noChangeShapeType="1"/>
            </xdr:cNvSpPr>
          </xdr:nvSpPr>
          <xdr:spPr bwMode="auto">
            <a:xfrm flipH="1" flipV="1">
              <a:off x="2653" y="3248"/>
              <a:ext cx="681" cy="409"/>
            </a:xfrm>
            <a:prstGeom prst="line">
              <a:avLst/>
            </a:prstGeom>
            <a:noFill/>
            <a:ln w="9525">
              <a:solidFill>
                <a:schemeClr val="tx1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chemeClr val="bg2"/>
                    </a:outerShdw>
                  </a:effectLst>
                </a14:hiddenEffects>
              </a:ext>
            </a:extLst>
          </xdr:spPr>
          <xdr:txBody>
            <a:bodyPr wrap="square"/>
            <a:lstStyle>
              <a:defPPr>
                <a:defRPr lang="en-US"/>
              </a:defPPr>
              <a:lvl1pPr algn="l" rtl="0" eaLnBrk="0" fontAlgn="base" hangingPunct="0">
                <a:spcBef>
                  <a:spcPct val="0"/>
                </a:spcBef>
                <a:spcAft>
                  <a:spcPct val="0"/>
                </a:spcAft>
                <a:defRPr sz="1600" kern="120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+mn-cs"/>
                </a:defRPr>
              </a:lvl1pPr>
              <a:lvl2pPr marL="457200" algn="l" rtl="0" eaLnBrk="0" fontAlgn="base" hangingPunct="0">
                <a:spcBef>
                  <a:spcPct val="0"/>
                </a:spcBef>
                <a:spcAft>
                  <a:spcPct val="0"/>
                </a:spcAft>
                <a:defRPr sz="1600" kern="120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+mn-cs"/>
                </a:defRPr>
              </a:lvl2pPr>
              <a:lvl3pPr marL="914400" algn="l" rtl="0" eaLnBrk="0" fontAlgn="base" hangingPunct="0">
                <a:spcBef>
                  <a:spcPct val="0"/>
                </a:spcBef>
                <a:spcAft>
                  <a:spcPct val="0"/>
                </a:spcAft>
                <a:defRPr sz="1600" kern="120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+mn-cs"/>
                </a:defRPr>
              </a:lvl3pPr>
              <a:lvl4pPr marL="1371600" algn="l" rtl="0" eaLnBrk="0" fontAlgn="base" hangingPunct="0">
                <a:spcBef>
                  <a:spcPct val="0"/>
                </a:spcBef>
                <a:spcAft>
                  <a:spcPct val="0"/>
                </a:spcAft>
                <a:defRPr sz="1600" kern="120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+mn-cs"/>
                </a:defRPr>
              </a:lvl4pPr>
              <a:lvl5pPr marL="1828800" algn="l" rtl="0" eaLnBrk="0" fontAlgn="base" hangingPunct="0">
                <a:spcBef>
                  <a:spcPct val="0"/>
                </a:spcBef>
                <a:spcAft>
                  <a:spcPct val="0"/>
                </a:spcAft>
                <a:defRPr sz="1600" kern="120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600" kern="120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600" kern="120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600" kern="120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600" kern="120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+mn-cs"/>
                </a:defRPr>
              </a:lvl9pPr>
            </a:lstStyle>
            <a:p>
              <a:endParaRPr lang="en-CA"/>
            </a:p>
          </xdr:txBody>
        </xdr:sp>
        <xdr:sp macro="" textlink="">
          <xdr:nvSpPr>
            <xdr:cNvPr id="17" name="Line 9"/>
            <xdr:cNvSpPr>
              <a:spLocks noChangeShapeType="1"/>
            </xdr:cNvSpPr>
          </xdr:nvSpPr>
          <xdr:spPr bwMode="auto">
            <a:xfrm>
              <a:off x="1973" y="3249"/>
              <a:ext cx="680" cy="0"/>
            </a:xfrm>
            <a:prstGeom prst="line">
              <a:avLst/>
            </a:prstGeom>
            <a:noFill/>
            <a:ln w="9525">
              <a:solidFill>
                <a:schemeClr val="tx1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chemeClr val="bg2"/>
                    </a:outerShdw>
                  </a:effectLst>
                </a14:hiddenEffects>
              </a:ext>
            </a:extLst>
          </xdr:spPr>
          <xdr:txBody>
            <a:bodyPr wrap="square"/>
            <a:lstStyle>
              <a:defPPr>
                <a:defRPr lang="en-US"/>
              </a:defPPr>
              <a:lvl1pPr algn="l" rtl="0" eaLnBrk="0" fontAlgn="base" hangingPunct="0">
                <a:spcBef>
                  <a:spcPct val="0"/>
                </a:spcBef>
                <a:spcAft>
                  <a:spcPct val="0"/>
                </a:spcAft>
                <a:defRPr sz="1600" kern="120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+mn-cs"/>
                </a:defRPr>
              </a:lvl1pPr>
              <a:lvl2pPr marL="457200" algn="l" rtl="0" eaLnBrk="0" fontAlgn="base" hangingPunct="0">
                <a:spcBef>
                  <a:spcPct val="0"/>
                </a:spcBef>
                <a:spcAft>
                  <a:spcPct val="0"/>
                </a:spcAft>
                <a:defRPr sz="1600" kern="120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+mn-cs"/>
                </a:defRPr>
              </a:lvl2pPr>
              <a:lvl3pPr marL="914400" algn="l" rtl="0" eaLnBrk="0" fontAlgn="base" hangingPunct="0">
                <a:spcBef>
                  <a:spcPct val="0"/>
                </a:spcBef>
                <a:spcAft>
                  <a:spcPct val="0"/>
                </a:spcAft>
                <a:defRPr sz="1600" kern="120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+mn-cs"/>
                </a:defRPr>
              </a:lvl3pPr>
              <a:lvl4pPr marL="1371600" algn="l" rtl="0" eaLnBrk="0" fontAlgn="base" hangingPunct="0">
                <a:spcBef>
                  <a:spcPct val="0"/>
                </a:spcBef>
                <a:spcAft>
                  <a:spcPct val="0"/>
                </a:spcAft>
                <a:defRPr sz="1600" kern="120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+mn-cs"/>
                </a:defRPr>
              </a:lvl4pPr>
              <a:lvl5pPr marL="1828800" algn="l" rtl="0" eaLnBrk="0" fontAlgn="base" hangingPunct="0">
                <a:spcBef>
                  <a:spcPct val="0"/>
                </a:spcBef>
                <a:spcAft>
                  <a:spcPct val="0"/>
                </a:spcAft>
                <a:defRPr sz="1600" kern="120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600" kern="120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600" kern="120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600" kern="120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600" kern="120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+mn-cs"/>
                </a:defRPr>
              </a:lvl9pPr>
            </a:lstStyle>
            <a:p>
              <a:endParaRPr lang="en-CA"/>
            </a:p>
          </xdr:txBody>
        </xdr:sp>
      </xdr:grpSp>
      <xdr:sp macro="" textlink="">
        <xdr:nvSpPr>
          <xdr:cNvPr id="4" name="Text Box 10"/>
          <xdr:cNvSpPr txBox="1">
            <a:spLocks noChangeArrowheads="1"/>
          </xdr:cNvSpPr>
        </xdr:nvSpPr>
        <xdr:spPr bwMode="auto">
          <a:xfrm>
            <a:off x="3969" y="3581"/>
            <a:ext cx="272" cy="212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chemeClr val="tx1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>
            <a:spAutoFit/>
          </a:bodyPr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6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6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6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6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9pPr>
          </a:lstStyle>
          <a:p>
            <a:pPr>
              <a:spcBef>
                <a:spcPct val="50000"/>
              </a:spcBef>
            </a:pPr>
            <a:r>
              <a:rPr lang="en-CA" altLang="en-US"/>
              <a:t>4</a:t>
            </a:r>
          </a:p>
        </xdr:txBody>
      </xdr:sp>
      <xdr:sp macro="" textlink="">
        <xdr:nvSpPr>
          <xdr:cNvPr id="5" name="Text Box 11"/>
          <xdr:cNvSpPr txBox="1">
            <a:spLocks noChangeArrowheads="1"/>
          </xdr:cNvSpPr>
        </xdr:nvSpPr>
        <xdr:spPr bwMode="auto">
          <a:xfrm>
            <a:off x="2200" y="2885"/>
            <a:ext cx="272" cy="212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chemeClr val="tx1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>
            <a:spAutoFit/>
          </a:bodyPr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6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6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6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6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9pPr>
          </a:lstStyle>
          <a:p>
            <a:pPr>
              <a:spcBef>
                <a:spcPct val="50000"/>
              </a:spcBef>
            </a:pPr>
            <a:r>
              <a:rPr lang="en-CA" altLang="en-US"/>
              <a:t>x</a:t>
            </a:r>
            <a:r>
              <a:rPr lang="en-CA" altLang="en-US" baseline="-25000"/>
              <a:t>1</a:t>
            </a:r>
          </a:p>
        </xdr:txBody>
      </xdr:sp>
      <xdr:sp macro="" textlink="">
        <xdr:nvSpPr>
          <xdr:cNvPr id="6" name="Text Box 12"/>
          <xdr:cNvSpPr txBox="1">
            <a:spLocks noChangeArrowheads="1"/>
          </xdr:cNvSpPr>
        </xdr:nvSpPr>
        <xdr:spPr bwMode="auto">
          <a:xfrm>
            <a:off x="3969" y="2749"/>
            <a:ext cx="272" cy="212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chemeClr val="tx1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>
            <a:spAutoFit/>
          </a:bodyPr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6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6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6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6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9pPr>
          </a:lstStyle>
          <a:p>
            <a:pPr>
              <a:spcBef>
                <a:spcPct val="50000"/>
              </a:spcBef>
            </a:pPr>
            <a:r>
              <a:rPr lang="en-CA" altLang="en-US"/>
              <a:t>3</a:t>
            </a:r>
          </a:p>
        </xdr:txBody>
      </xdr:sp>
      <xdr:sp macro="" textlink="">
        <xdr:nvSpPr>
          <xdr:cNvPr id="7" name="Text Box 13"/>
          <xdr:cNvSpPr txBox="1">
            <a:spLocks noChangeArrowheads="1"/>
          </xdr:cNvSpPr>
        </xdr:nvSpPr>
        <xdr:spPr bwMode="auto">
          <a:xfrm>
            <a:off x="1746" y="3566"/>
            <a:ext cx="272" cy="212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chemeClr val="tx1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>
            <a:spAutoFit/>
          </a:bodyPr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6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6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6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6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9pPr>
          </a:lstStyle>
          <a:p>
            <a:pPr>
              <a:spcBef>
                <a:spcPct val="50000"/>
              </a:spcBef>
            </a:pPr>
            <a:r>
              <a:rPr lang="en-CA" altLang="en-US"/>
              <a:t>2</a:t>
            </a:r>
          </a:p>
        </xdr:txBody>
      </xdr:sp>
      <xdr:sp macro="" textlink="">
        <xdr:nvSpPr>
          <xdr:cNvPr id="8" name="Text Box 14"/>
          <xdr:cNvSpPr txBox="1">
            <a:spLocks noChangeArrowheads="1"/>
          </xdr:cNvSpPr>
        </xdr:nvSpPr>
        <xdr:spPr bwMode="auto">
          <a:xfrm>
            <a:off x="1746" y="2749"/>
            <a:ext cx="272" cy="212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chemeClr val="tx1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>
            <a:spAutoFit/>
          </a:bodyPr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6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6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6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6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9pPr>
          </a:lstStyle>
          <a:p>
            <a:pPr>
              <a:spcBef>
                <a:spcPct val="50000"/>
              </a:spcBef>
            </a:pPr>
            <a:r>
              <a:rPr lang="en-CA" altLang="en-US"/>
              <a:t>1</a:t>
            </a:r>
          </a:p>
        </xdr:txBody>
      </xdr:sp>
      <xdr:sp macro="" textlink="">
        <xdr:nvSpPr>
          <xdr:cNvPr id="9" name="Text Box 15"/>
          <xdr:cNvSpPr txBox="1">
            <a:spLocks noChangeArrowheads="1"/>
          </xdr:cNvSpPr>
        </xdr:nvSpPr>
        <xdr:spPr bwMode="auto">
          <a:xfrm>
            <a:off x="2835" y="3067"/>
            <a:ext cx="272" cy="212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chemeClr val="tx1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>
            <a:spAutoFit/>
          </a:bodyPr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6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6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6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6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9pPr>
          </a:lstStyle>
          <a:p>
            <a:pPr>
              <a:spcBef>
                <a:spcPct val="50000"/>
              </a:spcBef>
            </a:pPr>
            <a:r>
              <a:rPr lang="en-CA" altLang="en-US"/>
              <a:t>x</a:t>
            </a:r>
            <a:r>
              <a:rPr lang="en-CA" altLang="en-US" baseline="-25000"/>
              <a:t>5</a:t>
            </a:r>
          </a:p>
        </xdr:txBody>
      </xdr:sp>
      <xdr:sp macro="" textlink="">
        <xdr:nvSpPr>
          <xdr:cNvPr id="10" name="Text Box 16"/>
          <xdr:cNvSpPr txBox="1">
            <a:spLocks noChangeArrowheads="1"/>
          </xdr:cNvSpPr>
        </xdr:nvSpPr>
        <xdr:spPr bwMode="auto">
          <a:xfrm>
            <a:off x="3515" y="3475"/>
            <a:ext cx="272" cy="212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chemeClr val="tx1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>
            <a:spAutoFit/>
          </a:bodyPr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6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6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6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6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9pPr>
          </a:lstStyle>
          <a:p>
            <a:pPr>
              <a:spcBef>
                <a:spcPct val="50000"/>
              </a:spcBef>
            </a:pPr>
            <a:r>
              <a:rPr lang="en-CA" altLang="en-US"/>
              <a:t>x</a:t>
            </a:r>
            <a:r>
              <a:rPr lang="en-CA" altLang="en-US" baseline="-25000"/>
              <a:t>4</a:t>
            </a:r>
          </a:p>
        </xdr:txBody>
      </xdr:sp>
      <xdr:sp macro="" textlink="">
        <xdr:nvSpPr>
          <xdr:cNvPr id="11" name="Text Box 17"/>
          <xdr:cNvSpPr txBox="1">
            <a:spLocks noChangeArrowheads="1"/>
          </xdr:cNvSpPr>
        </xdr:nvSpPr>
        <xdr:spPr bwMode="auto">
          <a:xfrm>
            <a:off x="3515" y="2840"/>
            <a:ext cx="272" cy="212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chemeClr val="tx1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>
            <a:spAutoFit/>
          </a:bodyPr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6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6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6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6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9pPr>
          </a:lstStyle>
          <a:p>
            <a:pPr>
              <a:spcBef>
                <a:spcPct val="50000"/>
              </a:spcBef>
            </a:pPr>
            <a:r>
              <a:rPr lang="en-CA" altLang="en-US"/>
              <a:t>x</a:t>
            </a:r>
            <a:r>
              <a:rPr lang="en-CA" altLang="en-US" baseline="-25000"/>
              <a:t>3</a:t>
            </a:r>
          </a:p>
        </xdr:txBody>
      </xdr:sp>
      <xdr:sp macro="" textlink="">
        <xdr:nvSpPr>
          <xdr:cNvPr id="12" name="Text Box 18"/>
          <xdr:cNvSpPr txBox="1">
            <a:spLocks noChangeArrowheads="1"/>
          </xdr:cNvSpPr>
        </xdr:nvSpPr>
        <xdr:spPr bwMode="auto">
          <a:xfrm>
            <a:off x="2200" y="3475"/>
            <a:ext cx="272" cy="212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chemeClr val="tx1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>
            <a:spAutoFit/>
          </a:bodyPr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6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6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6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6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9pPr>
          </a:lstStyle>
          <a:p>
            <a:pPr>
              <a:spcBef>
                <a:spcPct val="50000"/>
              </a:spcBef>
            </a:pPr>
            <a:r>
              <a:rPr lang="en-CA" altLang="en-US"/>
              <a:t>x</a:t>
            </a:r>
            <a:r>
              <a:rPr lang="en-CA" altLang="en-US" baseline="-25000"/>
              <a:t>2</a:t>
            </a:r>
          </a:p>
        </xdr:txBody>
      </xdr:sp>
    </xdr:grpSp>
    <xdr:clientData/>
  </xdr:twoCellAnchor>
  <xdr:twoCellAnchor>
    <xdr:from>
      <xdr:col>12</xdr:col>
      <xdr:colOff>400050</xdr:colOff>
      <xdr:row>10</xdr:row>
      <xdr:rowOff>109540</xdr:rowOff>
    </xdr:from>
    <xdr:to>
      <xdr:col>18</xdr:col>
      <xdr:colOff>85725</xdr:colOff>
      <xdr:row>18</xdr:row>
      <xdr:rowOff>79376</xdr:rowOff>
    </xdr:to>
    <xdr:grpSp>
      <xdr:nvGrpSpPr>
        <xdr:cNvPr id="18" name="Group 17"/>
        <xdr:cNvGrpSpPr>
          <a:grpSpLocks/>
        </xdr:cNvGrpSpPr>
      </xdr:nvGrpSpPr>
      <xdr:grpSpPr bwMode="auto">
        <a:xfrm>
          <a:off x="8067675" y="1728790"/>
          <a:ext cx="3343275" cy="1265236"/>
          <a:chOff x="1746" y="2749"/>
          <a:chExt cx="2495" cy="1044"/>
        </a:xfrm>
      </xdr:grpSpPr>
      <xdr:grpSp>
        <xdr:nvGrpSpPr>
          <xdr:cNvPr id="19" name="Group 18"/>
          <xdr:cNvGrpSpPr>
            <a:grpSpLocks/>
          </xdr:cNvGrpSpPr>
        </xdr:nvGrpSpPr>
        <xdr:grpSpPr bwMode="auto">
          <a:xfrm>
            <a:off x="1927" y="2885"/>
            <a:ext cx="2042" cy="817"/>
            <a:chOff x="1292" y="2840"/>
            <a:chExt cx="2042" cy="817"/>
          </a:xfrm>
        </xdr:grpSpPr>
        <xdr:sp macro="" textlink="">
          <xdr:nvSpPr>
            <xdr:cNvPr id="29" name="Line 21"/>
            <xdr:cNvSpPr>
              <a:spLocks noChangeShapeType="1"/>
            </xdr:cNvSpPr>
          </xdr:nvSpPr>
          <xdr:spPr bwMode="auto">
            <a:xfrm>
              <a:off x="1292" y="2840"/>
              <a:ext cx="681" cy="409"/>
            </a:xfrm>
            <a:prstGeom prst="line">
              <a:avLst/>
            </a:prstGeom>
            <a:noFill/>
            <a:ln w="9525">
              <a:solidFill>
                <a:schemeClr val="tx1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chemeClr val="bg2"/>
                    </a:outerShdw>
                  </a:effectLst>
                </a14:hiddenEffects>
              </a:ext>
            </a:extLst>
          </xdr:spPr>
          <xdr:txBody>
            <a:bodyPr wrap="square"/>
            <a:lstStyle>
              <a:defPPr>
                <a:defRPr lang="en-US"/>
              </a:defPPr>
              <a:lvl1pPr algn="l" rtl="0" eaLnBrk="0" fontAlgn="base" hangingPunct="0">
                <a:spcBef>
                  <a:spcPct val="0"/>
                </a:spcBef>
                <a:spcAft>
                  <a:spcPct val="0"/>
                </a:spcAft>
                <a:defRPr sz="1600" kern="120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+mn-cs"/>
                </a:defRPr>
              </a:lvl1pPr>
              <a:lvl2pPr marL="457200" algn="l" rtl="0" eaLnBrk="0" fontAlgn="base" hangingPunct="0">
                <a:spcBef>
                  <a:spcPct val="0"/>
                </a:spcBef>
                <a:spcAft>
                  <a:spcPct val="0"/>
                </a:spcAft>
                <a:defRPr sz="1600" kern="120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+mn-cs"/>
                </a:defRPr>
              </a:lvl2pPr>
              <a:lvl3pPr marL="914400" algn="l" rtl="0" eaLnBrk="0" fontAlgn="base" hangingPunct="0">
                <a:spcBef>
                  <a:spcPct val="0"/>
                </a:spcBef>
                <a:spcAft>
                  <a:spcPct val="0"/>
                </a:spcAft>
                <a:defRPr sz="1600" kern="120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+mn-cs"/>
                </a:defRPr>
              </a:lvl3pPr>
              <a:lvl4pPr marL="1371600" algn="l" rtl="0" eaLnBrk="0" fontAlgn="base" hangingPunct="0">
                <a:spcBef>
                  <a:spcPct val="0"/>
                </a:spcBef>
                <a:spcAft>
                  <a:spcPct val="0"/>
                </a:spcAft>
                <a:defRPr sz="1600" kern="120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+mn-cs"/>
                </a:defRPr>
              </a:lvl4pPr>
              <a:lvl5pPr marL="1828800" algn="l" rtl="0" eaLnBrk="0" fontAlgn="base" hangingPunct="0">
                <a:spcBef>
                  <a:spcPct val="0"/>
                </a:spcBef>
                <a:spcAft>
                  <a:spcPct val="0"/>
                </a:spcAft>
                <a:defRPr sz="1600" kern="120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600" kern="120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600" kern="120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600" kern="120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600" kern="120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+mn-cs"/>
                </a:defRPr>
              </a:lvl9pPr>
            </a:lstStyle>
            <a:p>
              <a:endParaRPr lang="en-CA"/>
            </a:p>
          </xdr:txBody>
        </xdr:sp>
        <xdr:sp macro="" textlink="">
          <xdr:nvSpPr>
            <xdr:cNvPr id="30" name="Line 22"/>
            <xdr:cNvSpPr>
              <a:spLocks noChangeShapeType="1"/>
            </xdr:cNvSpPr>
          </xdr:nvSpPr>
          <xdr:spPr bwMode="auto">
            <a:xfrm flipV="1">
              <a:off x="1292" y="3248"/>
              <a:ext cx="681" cy="409"/>
            </a:xfrm>
            <a:prstGeom prst="line">
              <a:avLst/>
            </a:prstGeom>
            <a:noFill/>
            <a:ln w="9525">
              <a:solidFill>
                <a:schemeClr val="tx1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chemeClr val="bg2"/>
                    </a:outerShdw>
                  </a:effectLst>
                </a14:hiddenEffects>
              </a:ext>
            </a:extLst>
          </xdr:spPr>
          <xdr:txBody>
            <a:bodyPr wrap="square"/>
            <a:lstStyle>
              <a:defPPr>
                <a:defRPr lang="en-US"/>
              </a:defPPr>
              <a:lvl1pPr algn="l" rtl="0" eaLnBrk="0" fontAlgn="base" hangingPunct="0">
                <a:spcBef>
                  <a:spcPct val="0"/>
                </a:spcBef>
                <a:spcAft>
                  <a:spcPct val="0"/>
                </a:spcAft>
                <a:defRPr sz="1600" kern="120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+mn-cs"/>
                </a:defRPr>
              </a:lvl1pPr>
              <a:lvl2pPr marL="457200" algn="l" rtl="0" eaLnBrk="0" fontAlgn="base" hangingPunct="0">
                <a:spcBef>
                  <a:spcPct val="0"/>
                </a:spcBef>
                <a:spcAft>
                  <a:spcPct val="0"/>
                </a:spcAft>
                <a:defRPr sz="1600" kern="120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+mn-cs"/>
                </a:defRPr>
              </a:lvl2pPr>
              <a:lvl3pPr marL="914400" algn="l" rtl="0" eaLnBrk="0" fontAlgn="base" hangingPunct="0">
                <a:spcBef>
                  <a:spcPct val="0"/>
                </a:spcBef>
                <a:spcAft>
                  <a:spcPct val="0"/>
                </a:spcAft>
                <a:defRPr sz="1600" kern="120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+mn-cs"/>
                </a:defRPr>
              </a:lvl3pPr>
              <a:lvl4pPr marL="1371600" algn="l" rtl="0" eaLnBrk="0" fontAlgn="base" hangingPunct="0">
                <a:spcBef>
                  <a:spcPct val="0"/>
                </a:spcBef>
                <a:spcAft>
                  <a:spcPct val="0"/>
                </a:spcAft>
                <a:defRPr sz="1600" kern="120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+mn-cs"/>
                </a:defRPr>
              </a:lvl4pPr>
              <a:lvl5pPr marL="1828800" algn="l" rtl="0" eaLnBrk="0" fontAlgn="base" hangingPunct="0">
                <a:spcBef>
                  <a:spcPct val="0"/>
                </a:spcBef>
                <a:spcAft>
                  <a:spcPct val="0"/>
                </a:spcAft>
                <a:defRPr sz="1600" kern="120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600" kern="120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600" kern="120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600" kern="120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600" kern="120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+mn-cs"/>
                </a:defRPr>
              </a:lvl9pPr>
            </a:lstStyle>
            <a:p>
              <a:endParaRPr lang="en-CA"/>
            </a:p>
          </xdr:txBody>
        </xdr:sp>
        <xdr:sp macro="" textlink="">
          <xdr:nvSpPr>
            <xdr:cNvPr id="31" name="Line 23"/>
            <xdr:cNvSpPr>
              <a:spLocks noChangeShapeType="1"/>
            </xdr:cNvSpPr>
          </xdr:nvSpPr>
          <xdr:spPr bwMode="auto">
            <a:xfrm flipH="1">
              <a:off x="2653" y="2840"/>
              <a:ext cx="681" cy="409"/>
            </a:xfrm>
            <a:prstGeom prst="line">
              <a:avLst/>
            </a:prstGeom>
            <a:noFill/>
            <a:ln w="9525">
              <a:solidFill>
                <a:schemeClr val="tx1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chemeClr val="bg2"/>
                    </a:outerShdw>
                  </a:effectLst>
                </a14:hiddenEffects>
              </a:ext>
            </a:extLst>
          </xdr:spPr>
          <xdr:txBody>
            <a:bodyPr wrap="square"/>
            <a:lstStyle>
              <a:defPPr>
                <a:defRPr lang="en-US"/>
              </a:defPPr>
              <a:lvl1pPr algn="l" rtl="0" eaLnBrk="0" fontAlgn="base" hangingPunct="0">
                <a:spcBef>
                  <a:spcPct val="0"/>
                </a:spcBef>
                <a:spcAft>
                  <a:spcPct val="0"/>
                </a:spcAft>
                <a:defRPr sz="1600" kern="120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+mn-cs"/>
                </a:defRPr>
              </a:lvl1pPr>
              <a:lvl2pPr marL="457200" algn="l" rtl="0" eaLnBrk="0" fontAlgn="base" hangingPunct="0">
                <a:spcBef>
                  <a:spcPct val="0"/>
                </a:spcBef>
                <a:spcAft>
                  <a:spcPct val="0"/>
                </a:spcAft>
                <a:defRPr sz="1600" kern="120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+mn-cs"/>
                </a:defRPr>
              </a:lvl2pPr>
              <a:lvl3pPr marL="914400" algn="l" rtl="0" eaLnBrk="0" fontAlgn="base" hangingPunct="0">
                <a:spcBef>
                  <a:spcPct val="0"/>
                </a:spcBef>
                <a:spcAft>
                  <a:spcPct val="0"/>
                </a:spcAft>
                <a:defRPr sz="1600" kern="120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+mn-cs"/>
                </a:defRPr>
              </a:lvl3pPr>
              <a:lvl4pPr marL="1371600" algn="l" rtl="0" eaLnBrk="0" fontAlgn="base" hangingPunct="0">
                <a:spcBef>
                  <a:spcPct val="0"/>
                </a:spcBef>
                <a:spcAft>
                  <a:spcPct val="0"/>
                </a:spcAft>
                <a:defRPr sz="1600" kern="120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+mn-cs"/>
                </a:defRPr>
              </a:lvl4pPr>
              <a:lvl5pPr marL="1828800" algn="l" rtl="0" eaLnBrk="0" fontAlgn="base" hangingPunct="0">
                <a:spcBef>
                  <a:spcPct val="0"/>
                </a:spcBef>
                <a:spcAft>
                  <a:spcPct val="0"/>
                </a:spcAft>
                <a:defRPr sz="1600" kern="120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600" kern="120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600" kern="120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600" kern="120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600" kern="120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+mn-cs"/>
                </a:defRPr>
              </a:lvl9pPr>
            </a:lstStyle>
            <a:p>
              <a:endParaRPr lang="en-CA"/>
            </a:p>
          </xdr:txBody>
        </xdr:sp>
        <xdr:sp macro="" textlink="">
          <xdr:nvSpPr>
            <xdr:cNvPr id="32" name="Line 24"/>
            <xdr:cNvSpPr>
              <a:spLocks noChangeShapeType="1"/>
            </xdr:cNvSpPr>
          </xdr:nvSpPr>
          <xdr:spPr bwMode="auto">
            <a:xfrm flipH="1" flipV="1">
              <a:off x="2653" y="3248"/>
              <a:ext cx="681" cy="409"/>
            </a:xfrm>
            <a:prstGeom prst="line">
              <a:avLst/>
            </a:prstGeom>
            <a:noFill/>
            <a:ln w="9525">
              <a:solidFill>
                <a:schemeClr val="tx1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chemeClr val="bg2"/>
                    </a:outerShdw>
                  </a:effectLst>
                </a14:hiddenEffects>
              </a:ext>
            </a:extLst>
          </xdr:spPr>
          <xdr:txBody>
            <a:bodyPr wrap="square"/>
            <a:lstStyle>
              <a:defPPr>
                <a:defRPr lang="en-US"/>
              </a:defPPr>
              <a:lvl1pPr algn="l" rtl="0" eaLnBrk="0" fontAlgn="base" hangingPunct="0">
                <a:spcBef>
                  <a:spcPct val="0"/>
                </a:spcBef>
                <a:spcAft>
                  <a:spcPct val="0"/>
                </a:spcAft>
                <a:defRPr sz="1600" kern="120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+mn-cs"/>
                </a:defRPr>
              </a:lvl1pPr>
              <a:lvl2pPr marL="457200" algn="l" rtl="0" eaLnBrk="0" fontAlgn="base" hangingPunct="0">
                <a:spcBef>
                  <a:spcPct val="0"/>
                </a:spcBef>
                <a:spcAft>
                  <a:spcPct val="0"/>
                </a:spcAft>
                <a:defRPr sz="1600" kern="120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+mn-cs"/>
                </a:defRPr>
              </a:lvl2pPr>
              <a:lvl3pPr marL="914400" algn="l" rtl="0" eaLnBrk="0" fontAlgn="base" hangingPunct="0">
                <a:spcBef>
                  <a:spcPct val="0"/>
                </a:spcBef>
                <a:spcAft>
                  <a:spcPct val="0"/>
                </a:spcAft>
                <a:defRPr sz="1600" kern="120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+mn-cs"/>
                </a:defRPr>
              </a:lvl3pPr>
              <a:lvl4pPr marL="1371600" algn="l" rtl="0" eaLnBrk="0" fontAlgn="base" hangingPunct="0">
                <a:spcBef>
                  <a:spcPct val="0"/>
                </a:spcBef>
                <a:spcAft>
                  <a:spcPct val="0"/>
                </a:spcAft>
                <a:defRPr sz="1600" kern="120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+mn-cs"/>
                </a:defRPr>
              </a:lvl4pPr>
              <a:lvl5pPr marL="1828800" algn="l" rtl="0" eaLnBrk="0" fontAlgn="base" hangingPunct="0">
                <a:spcBef>
                  <a:spcPct val="0"/>
                </a:spcBef>
                <a:spcAft>
                  <a:spcPct val="0"/>
                </a:spcAft>
                <a:defRPr sz="1600" kern="120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600" kern="120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600" kern="120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600" kern="120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600" kern="120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+mn-cs"/>
                </a:defRPr>
              </a:lvl9pPr>
            </a:lstStyle>
            <a:p>
              <a:endParaRPr lang="en-CA"/>
            </a:p>
          </xdr:txBody>
        </xdr:sp>
        <xdr:sp macro="" textlink="">
          <xdr:nvSpPr>
            <xdr:cNvPr id="33" name="Line 25"/>
            <xdr:cNvSpPr>
              <a:spLocks noChangeShapeType="1"/>
            </xdr:cNvSpPr>
          </xdr:nvSpPr>
          <xdr:spPr bwMode="auto">
            <a:xfrm>
              <a:off x="1973" y="3249"/>
              <a:ext cx="680" cy="0"/>
            </a:xfrm>
            <a:prstGeom prst="line">
              <a:avLst/>
            </a:prstGeom>
            <a:noFill/>
            <a:ln w="9525">
              <a:solidFill>
                <a:schemeClr val="tx1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chemeClr val="bg2"/>
                    </a:outerShdw>
                  </a:effectLst>
                </a14:hiddenEffects>
              </a:ext>
            </a:extLst>
          </xdr:spPr>
          <xdr:txBody>
            <a:bodyPr wrap="square"/>
            <a:lstStyle>
              <a:defPPr>
                <a:defRPr lang="en-US"/>
              </a:defPPr>
              <a:lvl1pPr algn="l" rtl="0" eaLnBrk="0" fontAlgn="base" hangingPunct="0">
                <a:spcBef>
                  <a:spcPct val="0"/>
                </a:spcBef>
                <a:spcAft>
                  <a:spcPct val="0"/>
                </a:spcAft>
                <a:defRPr sz="1600" kern="120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+mn-cs"/>
                </a:defRPr>
              </a:lvl1pPr>
              <a:lvl2pPr marL="457200" algn="l" rtl="0" eaLnBrk="0" fontAlgn="base" hangingPunct="0">
                <a:spcBef>
                  <a:spcPct val="0"/>
                </a:spcBef>
                <a:spcAft>
                  <a:spcPct val="0"/>
                </a:spcAft>
                <a:defRPr sz="1600" kern="120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+mn-cs"/>
                </a:defRPr>
              </a:lvl2pPr>
              <a:lvl3pPr marL="914400" algn="l" rtl="0" eaLnBrk="0" fontAlgn="base" hangingPunct="0">
                <a:spcBef>
                  <a:spcPct val="0"/>
                </a:spcBef>
                <a:spcAft>
                  <a:spcPct val="0"/>
                </a:spcAft>
                <a:defRPr sz="1600" kern="120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+mn-cs"/>
                </a:defRPr>
              </a:lvl3pPr>
              <a:lvl4pPr marL="1371600" algn="l" rtl="0" eaLnBrk="0" fontAlgn="base" hangingPunct="0">
                <a:spcBef>
                  <a:spcPct val="0"/>
                </a:spcBef>
                <a:spcAft>
                  <a:spcPct val="0"/>
                </a:spcAft>
                <a:defRPr sz="1600" kern="120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+mn-cs"/>
                </a:defRPr>
              </a:lvl4pPr>
              <a:lvl5pPr marL="1828800" algn="l" rtl="0" eaLnBrk="0" fontAlgn="base" hangingPunct="0">
                <a:spcBef>
                  <a:spcPct val="0"/>
                </a:spcBef>
                <a:spcAft>
                  <a:spcPct val="0"/>
                </a:spcAft>
                <a:defRPr sz="1600" kern="120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600" kern="120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600" kern="120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600" kern="120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600" kern="120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+mn-cs"/>
                </a:defRPr>
              </a:lvl9pPr>
            </a:lstStyle>
            <a:p>
              <a:endParaRPr lang="en-CA"/>
            </a:p>
          </xdr:txBody>
        </xdr:sp>
      </xdr:grpSp>
      <xdr:sp macro="" textlink="">
        <xdr:nvSpPr>
          <xdr:cNvPr id="20" name="Text Box 26"/>
          <xdr:cNvSpPr txBox="1">
            <a:spLocks noChangeArrowheads="1"/>
          </xdr:cNvSpPr>
        </xdr:nvSpPr>
        <xdr:spPr bwMode="auto">
          <a:xfrm>
            <a:off x="3969" y="3581"/>
            <a:ext cx="272" cy="212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chemeClr val="tx1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>
            <a:spAutoFit/>
          </a:bodyPr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6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6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6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6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9pPr>
          </a:lstStyle>
          <a:p>
            <a:pPr>
              <a:spcBef>
                <a:spcPct val="50000"/>
              </a:spcBef>
            </a:pPr>
            <a:r>
              <a:rPr lang="en-CA" altLang="en-US"/>
              <a:t>4</a:t>
            </a:r>
          </a:p>
        </xdr:txBody>
      </xdr:sp>
      <xdr:sp macro="" textlink="">
        <xdr:nvSpPr>
          <xdr:cNvPr id="21" name="Text Box 27"/>
          <xdr:cNvSpPr txBox="1">
            <a:spLocks noChangeArrowheads="1"/>
          </xdr:cNvSpPr>
        </xdr:nvSpPr>
        <xdr:spPr bwMode="auto">
          <a:xfrm>
            <a:off x="2200" y="2885"/>
            <a:ext cx="272" cy="212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chemeClr val="tx1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>
            <a:spAutoFit/>
          </a:bodyPr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6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6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6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6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9pPr>
          </a:lstStyle>
          <a:p>
            <a:pPr>
              <a:spcBef>
                <a:spcPct val="50000"/>
              </a:spcBef>
            </a:pPr>
            <a:r>
              <a:rPr lang="en-CA" altLang="en-US"/>
              <a:t>x</a:t>
            </a:r>
            <a:r>
              <a:rPr lang="en-CA" altLang="en-US" baseline="-25000"/>
              <a:t>1</a:t>
            </a:r>
          </a:p>
        </xdr:txBody>
      </xdr:sp>
      <xdr:sp macro="" textlink="">
        <xdr:nvSpPr>
          <xdr:cNvPr id="22" name="Text Box 28"/>
          <xdr:cNvSpPr txBox="1">
            <a:spLocks noChangeArrowheads="1"/>
          </xdr:cNvSpPr>
        </xdr:nvSpPr>
        <xdr:spPr bwMode="auto">
          <a:xfrm>
            <a:off x="3969" y="2749"/>
            <a:ext cx="272" cy="212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chemeClr val="tx1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>
            <a:spAutoFit/>
          </a:bodyPr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6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6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6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6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9pPr>
          </a:lstStyle>
          <a:p>
            <a:pPr>
              <a:spcBef>
                <a:spcPct val="50000"/>
              </a:spcBef>
            </a:pPr>
            <a:r>
              <a:rPr lang="en-CA" altLang="en-US"/>
              <a:t>2</a:t>
            </a:r>
          </a:p>
        </xdr:txBody>
      </xdr:sp>
      <xdr:sp macro="" textlink="">
        <xdr:nvSpPr>
          <xdr:cNvPr id="23" name="Text Box 29"/>
          <xdr:cNvSpPr txBox="1">
            <a:spLocks noChangeArrowheads="1"/>
          </xdr:cNvSpPr>
        </xdr:nvSpPr>
        <xdr:spPr bwMode="auto">
          <a:xfrm>
            <a:off x="1746" y="3566"/>
            <a:ext cx="272" cy="212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chemeClr val="tx1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>
            <a:spAutoFit/>
          </a:bodyPr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6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6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6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6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9pPr>
          </a:lstStyle>
          <a:p>
            <a:pPr>
              <a:spcBef>
                <a:spcPct val="50000"/>
              </a:spcBef>
            </a:pPr>
            <a:r>
              <a:rPr lang="en-CA" altLang="en-US"/>
              <a:t>3</a:t>
            </a:r>
          </a:p>
        </xdr:txBody>
      </xdr:sp>
      <xdr:sp macro="" textlink="">
        <xdr:nvSpPr>
          <xdr:cNvPr id="24" name="Text Box 30"/>
          <xdr:cNvSpPr txBox="1">
            <a:spLocks noChangeArrowheads="1"/>
          </xdr:cNvSpPr>
        </xdr:nvSpPr>
        <xdr:spPr bwMode="auto">
          <a:xfrm>
            <a:off x="1746" y="2749"/>
            <a:ext cx="272" cy="212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chemeClr val="tx1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>
            <a:spAutoFit/>
          </a:bodyPr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6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6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6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6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9pPr>
          </a:lstStyle>
          <a:p>
            <a:pPr>
              <a:spcBef>
                <a:spcPct val="50000"/>
              </a:spcBef>
            </a:pPr>
            <a:r>
              <a:rPr lang="en-CA" altLang="en-US"/>
              <a:t>1</a:t>
            </a:r>
          </a:p>
        </xdr:txBody>
      </xdr:sp>
      <xdr:sp macro="" textlink="">
        <xdr:nvSpPr>
          <xdr:cNvPr id="25" name="Text Box 31"/>
          <xdr:cNvSpPr txBox="1">
            <a:spLocks noChangeArrowheads="1"/>
          </xdr:cNvSpPr>
        </xdr:nvSpPr>
        <xdr:spPr bwMode="auto">
          <a:xfrm>
            <a:off x="2835" y="3067"/>
            <a:ext cx="272" cy="212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chemeClr val="tx1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>
            <a:spAutoFit/>
          </a:bodyPr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6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6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6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6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9pPr>
          </a:lstStyle>
          <a:p>
            <a:pPr>
              <a:spcBef>
                <a:spcPct val="50000"/>
              </a:spcBef>
            </a:pPr>
            <a:r>
              <a:rPr lang="en-CA" altLang="en-US"/>
              <a:t>x</a:t>
            </a:r>
            <a:r>
              <a:rPr lang="en-CA" altLang="en-US" baseline="-25000"/>
              <a:t>5</a:t>
            </a:r>
          </a:p>
        </xdr:txBody>
      </xdr:sp>
      <xdr:sp macro="" textlink="">
        <xdr:nvSpPr>
          <xdr:cNvPr id="26" name="Text Box 32"/>
          <xdr:cNvSpPr txBox="1">
            <a:spLocks noChangeArrowheads="1"/>
          </xdr:cNvSpPr>
        </xdr:nvSpPr>
        <xdr:spPr bwMode="auto">
          <a:xfrm>
            <a:off x="3515" y="3475"/>
            <a:ext cx="272" cy="212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chemeClr val="tx1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>
            <a:spAutoFit/>
          </a:bodyPr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6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6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6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6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9pPr>
          </a:lstStyle>
          <a:p>
            <a:pPr>
              <a:spcBef>
                <a:spcPct val="50000"/>
              </a:spcBef>
            </a:pPr>
            <a:r>
              <a:rPr lang="en-CA" altLang="en-US"/>
              <a:t>x</a:t>
            </a:r>
            <a:r>
              <a:rPr lang="en-CA" altLang="en-US" baseline="-25000"/>
              <a:t>4</a:t>
            </a:r>
          </a:p>
        </xdr:txBody>
      </xdr:sp>
      <xdr:sp macro="" textlink="">
        <xdr:nvSpPr>
          <xdr:cNvPr id="27" name="Text Box 33"/>
          <xdr:cNvSpPr txBox="1">
            <a:spLocks noChangeArrowheads="1"/>
          </xdr:cNvSpPr>
        </xdr:nvSpPr>
        <xdr:spPr bwMode="auto">
          <a:xfrm>
            <a:off x="3515" y="2840"/>
            <a:ext cx="272" cy="212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chemeClr val="tx1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>
            <a:spAutoFit/>
          </a:bodyPr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6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6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6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6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9pPr>
          </a:lstStyle>
          <a:p>
            <a:pPr>
              <a:spcBef>
                <a:spcPct val="50000"/>
              </a:spcBef>
            </a:pPr>
            <a:r>
              <a:rPr lang="en-CA" altLang="en-US"/>
              <a:t>x</a:t>
            </a:r>
            <a:r>
              <a:rPr lang="en-CA" altLang="en-US" baseline="-25000"/>
              <a:t>3</a:t>
            </a:r>
          </a:p>
        </xdr:txBody>
      </xdr:sp>
      <xdr:sp macro="" textlink="">
        <xdr:nvSpPr>
          <xdr:cNvPr id="28" name="Text Box 34"/>
          <xdr:cNvSpPr txBox="1">
            <a:spLocks noChangeArrowheads="1"/>
          </xdr:cNvSpPr>
        </xdr:nvSpPr>
        <xdr:spPr bwMode="auto">
          <a:xfrm>
            <a:off x="2200" y="3475"/>
            <a:ext cx="272" cy="212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chemeClr val="tx1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>
            <a:spAutoFit/>
          </a:bodyPr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6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6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6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6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9pPr>
          </a:lstStyle>
          <a:p>
            <a:pPr>
              <a:spcBef>
                <a:spcPct val="50000"/>
              </a:spcBef>
            </a:pPr>
            <a:r>
              <a:rPr lang="en-CA" altLang="en-US"/>
              <a:t>x</a:t>
            </a:r>
            <a:r>
              <a:rPr lang="en-CA" altLang="en-US" baseline="-25000"/>
              <a:t>2</a:t>
            </a:r>
          </a:p>
        </xdr:txBody>
      </xdr:sp>
    </xdr:grpSp>
    <xdr:clientData/>
  </xdr:twoCellAnchor>
  <xdr:twoCellAnchor>
    <xdr:from>
      <xdr:col>12</xdr:col>
      <xdr:colOff>400050</xdr:colOff>
      <xdr:row>22</xdr:row>
      <xdr:rowOff>39690</xdr:rowOff>
    </xdr:from>
    <xdr:to>
      <xdr:col>18</xdr:col>
      <xdr:colOff>85725</xdr:colOff>
      <xdr:row>30</xdr:row>
      <xdr:rowOff>9526</xdr:rowOff>
    </xdr:to>
    <xdr:grpSp>
      <xdr:nvGrpSpPr>
        <xdr:cNvPr id="34" name="Group 33"/>
        <xdr:cNvGrpSpPr>
          <a:grpSpLocks/>
        </xdr:cNvGrpSpPr>
      </xdr:nvGrpSpPr>
      <xdr:grpSpPr bwMode="auto">
        <a:xfrm>
          <a:off x="8067675" y="3602040"/>
          <a:ext cx="3343275" cy="1265236"/>
          <a:chOff x="1746" y="2749"/>
          <a:chExt cx="2495" cy="1044"/>
        </a:xfrm>
      </xdr:grpSpPr>
      <xdr:grpSp>
        <xdr:nvGrpSpPr>
          <xdr:cNvPr id="35" name="Group 34"/>
          <xdr:cNvGrpSpPr>
            <a:grpSpLocks/>
          </xdr:cNvGrpSpPr>
        </xdr:nvGrpSpPr>
        <xdr:grpSpPr bwMode="auto">
          <a:xfrm>
            <a:off x="1927" y="2885"/>
            <a:ext cx="2042" cy="817"/>
            <a:chOff x="1292" y="2840"/>
            <a:chExt cx="2042" cy="817"/>
          </a:xfrm>
        </xdr:grpSpPr>
        <xdr:sp macro="" textlink="">
          <xdr:nvSpPr>
            <xdr:cNvPr id="45" name="Line 37"/>
            <xdr:cNvSpPr>
              <a:spLocks noChangeShapeType="1"/>
            </xdr:cNvSpPr>
          </xdr:nvSpPr>
          <xdr:spPr bwMode="auto">
            <a:xfrm>
              <a:off x="1292" y="2840"/>
              <a:ext cx="681" cy="409"/>
            </a:xfrm>
            <a:prstGeom prst="line">
              <a:avLst/>
            </a:prstGeom>
            <a:noFill/>
            <a:ln w="9525">
              <a:solidFill>
                <a:schemeClr val="tx1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chemeClr val="bg2"/>
                    </a:outerShdw>
                  </a:effectLst>
                </a14:hiddenEffects>
              </a:ext>
            </a:extLst>
          </xdr:spPr>
          <xdr:txBody>
            <a:bodyPr wrap="square"/>
            <a:lstStyle>
              <a:defPPr>
                <a:defRPr lang="en-US"/>
              </a:defPPr>
              <a:lvl1pPr algn="l" rtl="0" eaLnBrk="0" fontAlgn="base" hangingPunct="0">
                <a:spcBef>
                  <a:spcPct val="0"/>
                </a:spcBef>
                <a:spcAft>
                  <a:spcPct val="0"/>
                </a:spcAft>
                <a:defRPr sz="1600" kern="120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+mn-cs"/>
                </a:defRPr>
              </a:lvl1pPr>
              <a:lvl2pPr marL="457200" algn="l" rtl="0" eaLnBrk="0" fontAlgn="base" hangingPunct="0">
                <a:spcBef>
                  <a:spcPct val="0"/>
                </a:spcBef>
                <a:spcAft>
                  <a:spcPct val="0"/>
                </a:spcAft>
                <a:defRPr sz="1600" kern="120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+mn-cs"/>
                </a:defRPr>
              </a:lvl2pPr>
              <a:lvl3pPr marL="914400" algn="l" rtl="0" eaLnBrk="0" fontAlgn="base" hangingPunct="0">
                <a:spcBef>
                  <a:spcPct val="0"/>
                </a:spcBef>
                <a:spcAft>
                  <a:spcPct val="0"/>
                </a:spcAft>
                <a:defRPr sz="1600" kern="120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+mn-cs"/>
                </a:defRPr>
              </a:lvl3pPr>
              <a:lvl4pPr marL="1371600" algn="l" rtl="0" eaLnBrk="0" fontAlgn="base" hangingPunct="0">
                <a:spcBef>
                  <a:spcPct val="0"/>
                </a:spcBef>
                <a:spcAft>
                  <a:spcPct val="0"/>
                </a:spcAft>
                <a:defRPr sz="1600" kern="120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+mn-cs"/>
                </a:defRPr>
              </a:lvl4pPr>
              <a:lvl5pPr marL="1828800" algn="l" rtl="0" eaLnBrk="0" fontAlgn="base" hangingPunct="0">
                <a:spcBef>
                  <a:spcPct val="0"/>
                </a:spcBef>
                <a:spcAft>
                  <a:spcPct val="0"/>
                </a:spcAft>
                <a:defRPr sz="1600" kern="120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600" kern="120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600" kern="120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600" kern="120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600" kern="120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+mn-cs"/>
                </a:defRPr>
              </a:lvl9pPr>
            </a:lstStyle>
            <a:p>
              <a:endParaRPr lang="en-CA"/>
            </a:p>
          </xdr:txBody>
        </xdr:sp>
        <xdr:sp macro="" textlink="">
          <xdr:nvSpPr>
            <xdr:cNvPr id="46" name="Line 38"/>
            <xdr:cNvSpPr>
              <a:spLocks noChangeShapeType="1"/>
            </xdr:cNvSpPr>
          </xdr:nvSpPr>
          <xdr:spPr bwMode="auto">
            <a:xfrm flipV="1">
              <a:off x="1292" y="3248"/>
              <a:ext cx="681" cy="409"/>
            </a:xfrm>
            <a:prstGeom prst="line">
              <a:avLst/>
            </a:prstGeom>
            <a:noFill/>
            <a:ln w="9525">
              <a:solidFill>
                <a:schemeClr val="tx1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chemeClr val="bg2"/>
                    </a:outerShdw>
                  </a:effectLst>
                </a14:hiddenEffects>
              </a:ext>
            </a:extLst>
          </xdr:spPr>
          <xdr:txBody>
            <a:bodyPr wrap="square"/>
            <a:lstStyle>
              <a:defPPr>
                <a:defRPr lang="en-US"/>
              </a:defPPr>
              <a:lvl1pPr algn="l" rtl="0" eaLnBrk="0" fontAlgn="base" hangingPunct="0">
                <a:spcBef>
                  <a:spcPct val="0"/>
                </a:spcBef>
                <a:spcAft>
                  <a:spcPct val="0"/>
                </a:spcAft>
                <a:defRPr sz="1600" kern="120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+mn-cs"/>
                </a:defRPr>
              </a:lvl1pPr>
              <a:lvl2pPr marL="457200" algn="l" rtl="0" eaLnBrk="0" fontAlgn="base" hangingPunct="0">
                <a:spcBef>
                  <a:spcPct val="0"/>
                </a:spcBef>
                <a:spcAft>
                  <a:spcPct val="0"/>
                </a:spcAft>
                <a:defRPr sz="1600" kern="120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+mn-cs"/>
                </a:defRPr>
              </a:lvl2pPr>
              <a:lvl3pPr marL="914400" algn="l" rtl="0" eaLnBrk="0" fontAlgn="base" hangingPunct="0">
                <a:spcBef>
                  <a:spcPct val="0"/>
                </a:spcBef>
                <a:spcAft>
                  <a:spcPct val="0"/>
                </a:spcAft>
                <a:defRPr sz="1600" kern="120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+mn-cs"/>
                </a:defRPr>
              </a:lvl3pPr>
              <a:lvl4pPr marL="1371600" algn="l" rtl="0" eaLnBrk="0" fontAlgn="base" hangingPunct="0">
                <a:spcBef>
                  <a:spcPct val="0"/>
                </a:spcBef>
                <a:spcAft>
                  <a:spcPct val="0"/>
                </a:spcAft>
                <a:defRPr sz="1600" kern="120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+mn-cs"/>
                </a:defRPr>
              </a:lvl4pPr>
              <a:lvl5pPr marL="1828800" algn="l" rtl="0" eaLnBrk="0" fontAlgn="base" hangingPunct="0">
                <a:spcBef>
                  <a:spcPct val="0"/>
                </a:spcBef>
                <a:spcAft>
                  <a:spcPct val="0"/>
                </a:spcAft>
                <a:defRPr sz="1600" kern="120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600" kern="120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600" kern="120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600" kern="120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600" kern="120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+mn-cs"/>
                </a:defRPr>
              </a:lvl9pPr>
            </a:lstStyle>
            <a:p>
              <a:endParaRPr lang="en-CA"/>
            </a:p>
          </xdr:txBody>
        </xdr:sp>
        <xdr:sp macro="" textlink="">
          <xdr:nvSpPr>
            <xdr:cNvPr id="47" name="Line 39"/>
            <xdr:cNvSpPr>
              <a:spLocks noChangeShapeType="1"/>
            </xdr:cNvSpPr>
          </xdr:nvSpPr>
          <xdr:spPr bwMode="auto">
            <a:xfrm flipH="1">
              <a:off x="2653" y="2840"/>
              <a:ext cx="681" cy="409"/>
            </a:xfrm>
            <a:prstGeom prst="line">
              <a:avLst/>
            </a:prstGeom>
            <a:noFill/>
            <a:ln w="9525">
              <a:solidFill>
                <a:schemeClr val="tx1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chemeClr val="bg2"/>
                    </a:outerShdw>
                  </a:effectLst>
                </a14:hiddenEffects>
              </a:ext>
            </a:extLst>
          </xdr:spPr>
          <xdr:txBody>
            <a:bodyPr wrap="square"/>
            <a:lstStyle>
              <a:defPPr>
                <a:defRPr lang="en-US"/>
              </a:defPPr>
              <a:lvl1pPr algn="l" rtl="0" eaLnBrk="0" fontAlgn="base" hangingPunct="0">
                <a:spcBef>
                  <a:spcPct val="0"/>
                </a:spcBef>
                <a:spcAft>
                  <a:spcPct val="0"/>
                </a:spcAft>
                <a:defRPr sz="1600" kern="120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+mn-cs"/>
                </a:defRPr>
              </a:lvl1pPr>
              <a:lvl2pPr marL="457200" algn="l" rtl="0" eaLnBrk="0" fontAlgn="base" hangingPunct="0">
                <a:spcBef>
                  <a:spcPct val="0"/>
                </a:spcBef>
                <a:spcAft>
                  <a:spcPct val="0"/>
                </a:spcAft>
                <a:defRPr sz="1600" kern="120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+mn-cs"/>
                </a:defRPr>
              </a:lvl2pPr>
              <a:lvl3pPr marL="914400" algn="l" rtl="0" eaLnBrk="0" fontAlgn="base" hangingPunct="0">
                <a:spcBef>
                  <a:spcPct val="0"/>
                </a:spcBef>
                <a:spcAft>
                  <a:spcPct val="0"/>
                </a:spcAft>
                <a:defRPr sz="1600" kern="120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+mn-cs"/>
                </a:defRPr>
              </a:lvl3pPr>
              <a:lvl4pPr marL="1371600" algn="l" rtl="0" eaLnBrk="0" fontAlgn="base" hangingPunct="0">
                <a:spcBef>
                  <a:spcPct val="0"/>
                </a:spcBef>
                <a:spcAft>
                  <a:spcPct val="0"/>
                </a:spcAft>
                <a:defRPr sz="1600" kern="120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+mn-cs"/>
                </a:defRPr>
              </a:lvl4pPr>
              <a:lvl5pPr marL="1828800" algn="l" rtl="0" eaLnBrk="0" fontAlgn="base" hangingPunct="0">
                <a:spcBef>
                  <a:spcPct val="0"/>
                </a:spcBef>
                <a:spcAft>
                  <a:spcPct val="0"/>
                </a:spcAft>
                <a:defRPr sz="1600" kern="120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600" kern="120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600" kern="120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600" kern="120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600" kern="120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+mn-cs"/>
                </a:defRPr>
              </a:lvl9pPr>
            </a:lstStyle>
            <a:p>
              <a:endParaRPr lang="en-CA"/>
            </a:p>
          </xdr:txBody>
        </xdr:sp>
        <xdr:sp macro="" textlink="">
          <xdr:nvSpPr>
            <xdr:cNvPr id="48" name="Line 40"/>
            <xdr:cNvSpPr>
              <a:spLocks noChangeShapeType="1"/>
            </xdr:cNvSpPr>
          </xdr:nvSpPr>
          <xdr:spPr bwMode="auto">
            <a:xfrm flipH="1" flipV="1">
              <a:off x="2653" y="3248"/>
              <a:ext cx="681" cy="409"/>
            </a:xfrm>
            <a:prstGeom prst="line">
              <a:avLst/>
            </a:prstGeom>
            <a:noFill/>
            <a:ln w="9525">
              <a:solidFill>
                <a:schemeClr val="tx1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chemeClr val="bg2"/>
                    </a:outerShdw>
                  </a:effectLst>
                </a14:hiddenEffects>
              </a:ext>
            </a:extLst>
          </xdr:spPr>
          <xdr:txBody>
            <a:bodyPr wrap="square"/>
            <a:lstStyle>
              <a:defPPr>
                <a:defRPr lang="en-US"/>
              </a:defPPr>
              <a:lvl1pPr algn="l" rtl="0" eaLnBrk="0" fontAlgn="base" hangingPunct="0">
                <a:spcBef>
                  <a:spcPct val="0"/>
                </a:spcBef>
                <a:spcAft>
                  <a:spcPct val="0"/>
                </a:spcAft>
                <a:defRPr sz="1600" kern="120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+mn-cs"/>
                </a:defRPr>
              </a:lvl1pPr>
              <a:lvl2pPr marL="457200" algn="l" rtl="0" eaLnBrk="0" fontAlgn="base" hangingPunct="0">
                <a:spcBef>
                  <a:spcPct val="0"/>
                </a:spcBef>
                <a:spcAft>
                  <a:spcPct val="0"/>
                </a:spcAft>
                <a:defRPr sz="1600" kern="120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+mn-cs"/>
                </a:defRPr>
              </a:lvl2pPr>
              <a:lvl3pPr marL="914400" algn="l" rtl="0" eaLnBrk="0" fontAlgn="base" hangingPunct="0">
                <a:spcBef>
                  <a:spcPct val="0"/>
                </a:spcBef>
                <a:spcAft>
                  <a:spcPct val="0"/>
                </a:spcAft>
                <a:defRPr sz="1600" kern="120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+mn-cs"/>
                </a:defRPr>
              </a:lvl3pPr>
              <a:lvl4pPr marL="1371600" algn="l" rtl="0" eaLnBrk="0" fontAlgn="base" hangingPunct="0">
                <a:spcBef>
                  <a:spcPct val="0"/>
                </a:spcBef>
                <a:spcAft>
                  <a:spcPct val="0"/>
                </a:spcAft>
                <a:defRPr sz="1600" kern="120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+mn-cs"/>
                </a:defRPr>
              </a:lvl4pPr>
              <a:lvl5pPr marL="1828800" algn="l" rtl="0" eaLnBrk="0" fontAlgn="base" hangingPunct="0">
                <a:spcBef>
                  <a:spcPct val="0"/>
                </a:spcBef>
                <a:spcAft>
                  <a:spcPct val="0"/>
                </a:spcAft>
                <a:defRPr sz="1600" kern="120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600" kern="120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600" kern="120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600" kern="120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600" kern="120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+mn-cs"/>
                </a:defRPr>
              </a:lvl9pPr>
            </a:lstStyle>
            <a:p>
              <a:endParaRPr lang="en-CA"/>
            </a:p>
          </xdr:txBody>
        </xdr:sp>
        <xdr:sp macro="" textlink="">
          <xdr:nvSpPr>
            <xdr:cNvPr id="49" name="Line 41"/>
            <xdr:cNvSpPr>
              <a:spLocks noChangeShapeType="1"/>
            </xdr:cNvSpPr>
          </xdr:nvSpPr>
          <xdr:spPr bwMode="auto">
            <a:xfrm>
              <a:off x="1973" y="3249"/>
              <a:ext cx="680" cy="0"/>
            </a:xfrm>
            <a:prstGeom prst="line">
              <a:avLst/>
            </a:prstGeom>
            <a:noFill/>
            <a:ln w="9525">
              <a:solidFill>
                <a:schemeClr val="tx1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chemeClr val="bg2"/>
                    </a:outerShdw>
                  </a:effectLst>
                </a14:hiddenEffects>
              </a:ext>
            </a:extLst>
          </xdr:spPr>
          <xdr:txBody>
            <a:bodyPr wrap="square"/>
            <a:lstStyle>
              <a:defPPr>
                <a:defRPr lang="en-US"/>
              </a:defPPr>
              <a:lvl1pPr algn="l" rtl="0" eaLnBrk="0" fontAlgn="base" hangingPunct="0">
                <a:spcBef>
                  <a:spcPct val="0"/>
                </a:spcBef>
                <a:spcAft>
                  <a:spcPct val="0"/>
                </a:spcAft>
                <a:defRPr sz="1600" kern="120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+mn-cs"/>
                </a:defRPr>
              </a:lvl1pPr>
              <a:lvl2pPr marL="457200" algn="l" rtl="0" eaLnBrk="0" fontAlgn="base" hangingPunct="0">
                <a:spcBef>
                  <a:spcPct val="0"/>
                </a:spcBef>
                <a:spcAft>
                  <a:spcPct val="0"/>
                </a:spcAft>
                <a:defRPr sz="1600" kern="120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+mn-cs"/>
                </a:defRPr>
              </a:lvl2pPr>
              <a:lvl3pPr marL="914400" algn="l" rtl="0" eaLnBrk="0" fontAlgn="base" hangingPunct="0">
                <a:spcBef>
                  <a:spcPct val="0"/>
                </a:spcBef>
                <a:spcAft>
                  <a:spcPct val="0"/>
                </a:spcAft>
                <a:defRPr sz="1600" kern="120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+mn-cs"/>
                </a:defRPr>
              </a:lvl3pPr>
              <a:lvl4pPr marL="1371600" algn="l" rtl="0" eaLnBrk="0" fontAlgn="base" hangingPunct="0">
                <a:spcBef>
                  <a:spcPct val="0"/>
                </a:spcBef>
                <a:spcAft>
                  <a:spcPct val="0"/>
                </a:spcAft>
                <a:defRPr sz="1600" kern="120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+mn-cs"/>
                </a:defRPr>
              </a:lvl4pPr>
              <a:lvl5pPr marL="1828800" algn="l" rtl="0" eaLnBrk="0" fontAlgn="base" hangingPunct="0">
                <a:spcBef>
                  <a:spcPct val="0"/>
                </a:spcBef>
                <a:spcAft>
                  <a:spcPct val="0"/>
                </a:spcAft>
                <a:defRPr sz="1600" kern="120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600" kern="120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600" kern="120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600" kern="120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600" kern="120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+mn-cs"/>
                </a:defRPr>
              </a:lvl9pPr>
            </a:lstStyle>
            <a:p>
              <a:endParaRPr lang="en-CA"/>
            </a:p>
          </xdr:txBody>
        </xdr:sp>
      </xdr:grpSp>
      <xdr:sp macro="" textlink="">
        <xdr:nvSpPr>
          <xdr:cNvPr id="36" name="Text Box 42"/>
          <xdr:cNvSpPr txBox="1">
            <a:spLocks noChangeArrowheads="1"/>
          </xdr:cNvSpPr>
        </xdr:nvSpPr>
        <xdr:spPr bwMode="auto">
          <a:xfrm>
            <a:off x="3969" y="3581"/>
            <a:ext cx="272" cy="212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chemeClr val="tx1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>
            <a:spAutoFit/>
          </a:bodyPr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6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6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6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6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9pPr>
          </a:lstStyle>
          <a:p>
            <a:pPr>
              <a:spcBef>
                <a:spcPct val="50000"/>
              </a:spcBef>
            </a:pPr>
            <a:r>
              <a:rPr lang="en-CA" altLang="en-US"/>
              <a:t>3</a:t>
            </a:r>
          </a:p>
        </xdr:txBody>
      </xdr:sp>
      <xdr:sp macro="" textlink="">
        <xdr:nvSpPr>
          <xdr:cNvPr id="37" name="Text Box 43"/>
          <xdr:cNvSpPr txBox="1">
            <a:spLocks noChangeArrowheads="1"/>
          </xdr:cNvSpPr>
        </xdr:nvSpPr>
        <xdr:spPr bwMode="auto">
          <a:xfrm>
            <a:off x="2200" y="2885"/>
            <a:ext cx="272" cy="212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chemeClr val="tx1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>
            <a:spAutoFit/>
          </a:bodyPr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6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6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6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6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9pPr>
          </a:lstStyle>
          <a:p>
            <a:pPr>
              <a:spcBef>
                <a:spcPct val="50000"/>
              </a:spcBef>
            </a:pPr>
            <a:r>
              <a:rPr lang="en-CA" altLang="en-US"/>
              <a:t>x</a:t>
            </a:r>
            <a:r>
              <a:rPr lang="en-CA" altLang="en-US" baseline="-25000"/>
              <a:t>1</a:t>
            </a:r>
          </a:p>
        </xdr:txBody>
      </xdr:sp>
      <xdr:sp macro="" textlink="">
        <xdr:nvSpPr>
          <xdr:cNvPr id="38" name="Text Box 44"/>
          <xdr:cNvSpPr txBox="1">
            <a:spLocks noChangeArrowheads="1"/>
          </xdr:cNvSpPr>
        </xdr:nvSpPr>
        <xdr:spPr bwMode="auto">
          <a:xfrm>
            <a:off x="3969" y="2749"/>
            <a:ext cx="272" cy="212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chemeClr val="tx1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>
            <a:spAutoFit/>
          </a:bodyPr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6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6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6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6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9pPr>
          </a:lstStyle>
          <a:p>
            <a:pPr>
              <a:spcBef>
                <a:spcPct val="50000"/>
              </a:spcBef>
            </a:pPr>
            <a:r>
              <a:rPr lang="en-CA" altLang="en-US"/>
              <a:t>2</a:t>
            </a:r>
          </a:p>
        </xdr:txBody>
      </xdr:sp>
      <xdr:sp macro="" textlink="">
        <xdr:nvSpPr>
          <xdr:cNvPr id="39" name="Text Box 45"/>
          <xdr:cNvSpPr txBox="1">
            <a:spLocks noChangeArrowheads="1"/>
          </xdr:cNvSpPr>
        </xdr:nvSpPr>
        <xdr:spPr bwMode="auto">
          <a:xfrm>
            <a:off x="1746" y="3566"/>
            <a:ext cx="272" cy="212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chemeClr val="tx1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>
            <a:spAutoFit/>
          </a:bodyPr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6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6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6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6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9pPr>
          </a:lstStyle>
          <a:p>
            <a:pPr>
              <a:spcBef>
                <a:spcPct val="50000"/>
              </a:spcBef>
            </a:pPr>
            <a:r>
              <a:rPr lang="en-CA" altLang="en-US"/>
              <a:t>4</a:t>
            </a:r>
          </a:p>
        </xdr:txBody>
      </xdr:sp>
      <xdr:sp macro="" textlink="">
        <xdr:nvSpPr>
          <xdr:cNvPr id="40" name="Text Box 46"/>
          <xdr:cNvSpPr txBox="1">
            <a:spLocks noChangeArrowheads="1"/>
          </xdr:cNvSpPr>
        </xdr:nvSpPr>
        <xdr:spPr bwMode="auto">
          <a:xfrm>
            <a:off x="1746" y="2749"/>
            <a:ext cx="272" cy="212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chemeClr val="tx1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>
            <a:spAutoFit/>
          </a:bodyPr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6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6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6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6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9pPr>
          </a:lstStyle>
          <a:p>
            <a:pPr>
              <a:spcBef>
                <a:spcPct val="50000"/>
              </a:spcBef>
            </a:pPr>
            <a:r>
              <a:rPr lang="en-CA" altLang="en-US"/>
              <a:t>1</a:t>
            </a:r>
          </a:p>
        </xdr:txBody>
      </xdr:sp>
      <xdr:sp macro="" textlink="">
        <xdr:nvSpPr>
          <xdr:cNvPr id="41" name="Text Box 47"/>
          <xdr:cNvSpPr txBox="1">
            <a:spLocks noChangeArrowheads="1"/>
          </xdr:cNvSpPr>
        </xdr:nvSpPr>
        <xdr:spPr bwMode="auto">
          <a:xfrm>
            <a:off x="2835" y="3067"/>
            <a:ext cx="272" cy="212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chemeClr val="tx1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>
            <a:spAutoFit/>
          </a:bodyPr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6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6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6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6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9pPr>
          </a:lstStyle>
          <a:p>
            <a:pPr>
              <a:spcBef>
                <a:spcPct val="50000"/>
              </a:spcBef>
            </a:pPr>
            <a:r>
              <a:rPr lang="en-CA" altLang="en-US"/>
              <a:t>x</a:t>
            </a:r>
            <a:r>
              <a:rPr lang="en-CA" altLang="en-US" baseline="-25000"/>
              <a:t>5</a:t>
            </a:r>
          </a:p>
        </xdr:txBody>
      </xdr:sp>
      <xdr:sp macro="" textlink="">
        <xdr:nvSpPr>
          <xdr:cNvPr id="42" name="Text Box 48"/>
          <xdr:cNvSpPr txBox="1">
            <a:spLocks noChangeArrowheads="1"/>
          </xdr:cNvSpPr>
        </xdr:nvSpPr>
        <xdr:spPr bwMode="auto">
          <a:xfrm>
            <a:off x="3515" y="3475"/>
            <a:ext cx="272" cy="212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chemeClr val="tx1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>
            <a:spAutoFit/>
          </a:bodyPr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6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6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6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6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9pPr>
          </a:lstStyle>
          <a:p>
            <a:pPr>
              <a:spcBef>
                <a:spcPct val="50000"/>
              </a:spcBef>
            </a:pPr>
            <a:r>
              <a:rPr lang="en-CA" altLang="en-US"/>
              <a:t>x</a:t>
            </a:r>
            <a:r>
              <a:rPr lang="en-CA" altLang="en-US" baseline="-25000"/>
              <a:t>4</a:t>
            </a:r>
          </a:p>
        </xdr:txBody>
      </xdr:sp>
      <xdr:sp macro="" textlink="">
        <xdr:nvSpPr>
          <xdr:cNvPr id="43" name="Text Box 49"/>
          <xdr:cNvSpPr txBox="1">
            <a:spLocks noChangeArrowheads="1"/>
          </xdr:cNvSpPr>
        </xdr:nvSpPr>
        <xdr:spPr bwMode="auto">
          <a:xfrm>
            <a:off x="3515" y="2840"/>
            <a:ext cx="272" cy="212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chemeClr val="tx1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>
            <a:spAutoFit/>
          </a:bodyPr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6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6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6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6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9pPr>
          </a:lstStyle>
          <a:p>
            <a:pPr>
              <a:spcBef>
                <a:spcPct val="50000"/>
              </a:spcBef>
            </a:pPr>
            <a:r>
              <a:rPr lang="en-CA" altLang="en-US"/>
              <a:t>x</a:t>
            </a:r>
            <a:r>
              <a:rPr lang="en-CA" altLang="en-US" baseline="-25000"/>
              <a:t>3</a:t>
            </a:r>
          </a:p>
        </xdr:txBody>
      </xdr:sp>
      <xdr:sp macro="" textlink="">
        <xdr:nvSpPr>
          <xdr:cNvPr id="44" name="Text Box 50"/>
          <xdr:cNvSpPr txBox="1">
            <a:spLocks noChangeArrowheads="1"/>
          </xdr:cNvSpPr>
        </xdr:nvSpPr>
        <xdr:spPr bwMode="auto">
          <a:xfrm>
            <a:off x="2200" y="3475"/>
            <a:ext cx="272" cy="212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chemeClr val="tx1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>
            <a:spAutoFit/>
          </a:bodyPr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6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6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6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6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9pPr>
          </a:lstStyle>
          <a:p>
            <a:pPr>
              <a:spcBef>
                <a:spcPct val="50000"/>
              </a:spcBef>
            </a:pPr>
            <a:r>
              <a:rPr lang="en-CA" altLang="en-US"/>
              <a:t>x</a:t>
            </a:r>
            <a:r>
              <a:rPr lang="en-CA" altLang="en-US" baseline="-25000"/>
              <a:t>2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6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15"/>
  <sheetViews>
    <sheetView workbookViewId="0">
      <selection sqref="A1:H51"/>
    </sheetView>
  </sheetViews>
  <sheetFormatPr defaultRowHeight="12.75" x14ac:dyDescent="0.2"/>
  <sheetData>
    <row r="1" spans="1:4" x14ac:dyDescent="0.2">
      <c r="B1" s="2" t="s">
        <v>3</v>
      </c>
      <c r="C1" s="2" t="s">
        <v>4</v>
      </c>
      <c r="D1" t="s">
        <v>9</v>
      </c>
    </row>
    <row r="2" spans="1:4" x14ac:dyDescent="0.2">
      <c r="B2">
        <v>-1.2649110640673518</v>
      </c>
      <c r="C2">
        <v>-1.7888543819998319</v>
      </c>
      <c r="D2">
        <f>B2*A$15+C2*B$15</f>
        <v>-2.1908902300206647</v>
      </c>
    </row>
    <row r="3" spans="1:4" x14ac:dyDescent="0.2">
      <c r="B3">
        <v>-0.63245553203367588</v>
      </c>
      <c r="C3">
        <v>-0.89442719099991597</v>
      </c>
      <c r="D3">
        <f>B3*A$15+C3*B$15</f>
        <v>-1.0954451150103324</v>
      </c>
    </row>
    <row r="4" spans="1:4" x14ac:dyDescent="0.2">
      <c r="B4">
        <v>0</v>
      </c>
      <c r="C4">
        <v>0</v>
      </c>
      <c r="D4">
        <f>B4*A$15+C4*B$15</f>
        <v>0</v>
      </c>
    </row>
    <row r="5" spans="1:4" x14ac:dyDescent="0.2">
      <c r="B5">
        <v>0.63245553203367588</v>
      </c>
      <c r="C5">
        <v>0.89442719099991597</v>
      </c>
      <c r="D5">
        <f>B5*A$15+C5*B$15</f>
        <v>1.0954451150103324</v>
      </c>
    </row>
    <row r="6" spans="1:4" x14ac:dyDescent="0.2">
      <c r="B6">
        <v>1.2649110640673518</v>
      </c>
      <c r="C6">
        <v>1.7888543819998319</v>
      </c>
      <c r="D6">
        <f>B6*A$15+C6*B$15</f>
        <v>2.1908902300206647</v>
      </c>
    </row>
    <row r="7" spans="1:4" x14ac:dyDescent="0.2">
      <c r="A7" t="s">
        <v>0</v>
      </c>
      <c r="B7" s="1">
        <f>AVERAGE(B2:B6)</f>
        <v>0</v>
      </c>
      <c r="C7" s="1">
        <f>AVERAGE(C2:C6)</f>
        <v>0</v>
      </c>
      <c r="D7" s="1">
        <f>AVERAGE(D2:D6)</f>
        <v>0</v>
      </c>
    </row>
    <row r="8" spans="1:4" x14ac:dyDescent="0.2">
      <c r="A8" t="s">
        <v>1</v>
      </c>
      <c r="B8">
        <f>VAR(B2:B6)</f>
        <v>1</v>
      </c>
      <c r="C8">
        <f>VAR(C2:C6)</f>
        <v>2.0000000000000004</v>
      </c>
      <c r="D8">
        <f>VAR(D2:D6)</f>
        <v>3.0000000000000009</v>
      </c>
    </row>
    <row r="10" spans="1:4" x14ac:dyDescent="0.2">
      <c r="A10" t="s">
        <v>2</v>
      </c>
    </row>
    <row r="11" spans="1:4" x14ac:dyDescent="0.2">
      <c r="A11" t="s">
        <v>5</v>
      </c>
    </row>
    <row r="12" spans="1:4" x14ac:dyDescent="0.2">
      <c r="A12" t="s">
        <v>6</v>
      </c>
    </row>
    <row r="14" spans="1:4" x14ac:dyDescent="0.2">
      <c r="A14" t="s">
        <v>7</v>
      </c>
      <c r="B14" t="s">
        <v>8</v>
      </c>
    </row>
    <row r="15" spans="1:4" x14ac:dyDescent="0.2">
      <c r="A15">
        <v>0.57735026768023057</v>
      </c>
      <c r="B15">
        <f>SQRT(1-A15^2)</f>
        <v>0.81649658199502961</v>
      </c>
    </row>
  </sheetData>
  <pageMargins left="0.75" right="0.75" top="1" bottom="1" header="0.5" footer="0.5"/>
  <headerFooter alignWithMargins="0"/>
  <drawing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10"/>
  <sheetViews>
    <sheetView workbookViewId="0">
      <selection activeCell="F12" sqref="F12"/>
    </sheetView>
  </sheetViews>
  <sheetFormatPr defaultRowHeight="12.75" x14ac:dyDescent="0.2"/>
  <cols>
    <col min="8" max="8" width="14.42578125" customWidth="1"/>
  </cols>
  <sheetData>
    <row r="1" spans="1:9" x14ac:dyDescent="0.2">
      <c r="A1" t="s">
        <v>95</v>
      </c>
    </row>
    <row r="2" spans="1:9" x14ac:dyDescent="0.2">
      <c r="A2" t="s">
        <v>96</v>
      </c>
      <c r="B2">
        <v>0.3</v>
      </c>
    </row>
    <row r="3" spans="1:9" x14ac:dyDescent="0.2">
      <c r="A3" t="s">
        <v>97</v>
      </c>
      <c r="B3">
        <v>0.4</v>
      </c>
      <c r="C3">
        <v>0.5</v>
      </c>
    </row>
    <row r="4" spans="1:9" x14ac:dyDescent="0.2">
      <c r="A4" t="s">
        <v>98</v>
      </c>
      <c r="B4">
        <v>0.4</v>
      </c>
      <c r="C4">
        <v>0.6</v>
      </c>
      <c r="D4">
        <v>0.6</v>
      </c>
    </row>
    <row r="6" spans="1:9" x14ac:dyDescent="0.2">
      <c r="B6" s="2" t="s">
        <v>100</v>
      </c>
      <c r="C6" s="2" t="s">
        <v>101</v>
      </c>
      <c r="D6" s="2" t="s">
        <v>102</v>
      </c>
      <c r="E6" s="2" t="s">
        <v>103</v>
      </c>
      <c r="F6" s="2" t="s">
        <v>104</v>
      </c>
      <c r="G6" s="2" t="s">
        <v>105</v>
      </c>
      <c r="H6" s="2" t="s">
        <v>99</v>
      </c>
    </row>
    <row r="7" spans="1:9" x14ac:dyDescent="0.2">
      <c r="A7" s="10" t="s">
        <v>106</v>
      </c>
      <c r="B7" s="10">
        <v>7.4998770328625383E-2</v>
      </c>
      <c r="C7" s="10">
        <v>0.22500013789264078</v>
      </c>
      <c r="D7" s="10">
        <v>0.27499854808864521</v>
      </c>
      <c r="E7" s="10">
        <v>0.32499987100308564</v>
      </c>
      <c r="F7" s="10">
        <v>2.5002342846711038E-2</v>
      </c>
      <c r="G7" s="10">
        <f>SUM(B7:F7)</f>
        <v>0.92499967015970808</v>
      </c>
      <c r="H7" s="10">
        <f>(D_12-B7-C7)^2+(D_13-B7-D7-F7)^2+(D_14-B7-F7-E7)^2+(D_23-C7-F7-D7)^2+(D_24-C7-F7-E7)^2+(D_34-D7-E7)^2</f>
        <v>2.5000000113637793E-3</v>
      </c>
      <c r="I7" s="5" t="s">
        <v>112</v>
      </c>
    </row>
    <row r="8" spans="1:9" x14ac:dyDescent="0.2">
      <c r="A8" s="10" t="s">
        <v>107</v>
      </c>
      <c r="B8" s="10">
        <v>9.9996310163175478E-2</v>
      </c>
      <c r="C8" s="10">
        <v>0.29999614547330267</v>
      </c>
      <c r="D8" s="10">
        <v>0.24999983997620129</v>
      </c>
      <c r="E8" s="10">
        <v>0.3499976046933938</v>
      </c>
      <c r="F8" s="10">
        <v>-4.9994908108319844E-2</v>
      </c>
      <c r="G8" s="10">
        <f t="shared" ref="G8:G10" si="0">SUM(B8:F8)</f>
        <v>0.9499949921977533</v>
      </c>
      <c r="H8" s="10">
        <f>(D_12-B8-F8-D8)^2+(D_13-B8-C8)^2+(D_14-B8-F8-E8)^2+(D_23-C8-F8-D8)^2+(D_24-D8-E8)^2+(D_34-C8-F8-E8)^2</f>
        <v>6.8477817445397746E-11</v>
      </c>
    </row>
    <row r="9" spans="1:9" x14ac:dyDescent="0.2">
      <c r="A9" s="11" t="s">
        <v>107</v>
      </c>
      <c r="B9" s="11">
        <v>8.3333645450444596E-2</v>
      </c>
      <c r="C9" s="11">
        <v>0.28333254724828416</v>
      </c>
      <c r="D9" s="11">
        <v>0.23333319813944176</v>
      </c>
      <c r="E9" s="11">
        <v>0.33333406419436912</v>
      </c>
      <c r="F9" s="11">
        <v>0</v>
      </c>
      <c r="G9" s="11">
        <f t="shared" si="0"/>
        <v>0.93333345503253962</v>
      </c>
      <c r="H9" s="11">
        <f>(D_12-B9-F9-D9)^2+(D_13-B9-C9)^2+(D_14-B9-F9-E9)^2+(D_23-C9-F9-D9)^2+(D_24-D9-E9)^2+(D_34-C9-F9-E9)^2</f>
        <v>3.3333333358837084E-3</v>
      </c>
    </row>
    <row r="10" spans="1:9" x14ac:dyDescent="0.2">
      <c r="A10" s="10" t="s">
        <v>108</v>
      </c>
      <c r="B10" s="10">
        <v>7.4996334166279377E-2</v>
      </c>
      <c r="C10" s="10">
        <v>0.32499759332343497</v>
      </c>
      <c r="D10" s="10">
        <v>0.22499986697005261</v>
      </c>
      <c r="E10" s="10">
        <v>0.27499616822089584</v>
      </c>
      <c r="F10" s="10">
        <v>2.5005087133785183E-2</v>
      </c>
      <c r="G10" s="10">
        <f t="shared" si="0"/>
        <v>0.92499504981444802</v>
      </c>
      <c r="H10" s="10">
        <f>(D_12-B10-F10-D10)^2+(D_13-B10-F10-E10)^2+(D_14-B10-C10)^2+(D_23-D10-E10)^2+(D_24-C10-D10-F10)^2+(D_34-C10-E10-F10)^2</f>
        <v>2.500000067880071E-3</v>
      </c>
    </row>
  </sheetData>
  <pageMargins left="0.7" right="0.7" top="0.75" bottom="0.75" header="0.3" footer="0.3"/>
  <pageSetup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18"/>
  <sheetViews>
    <sheetView workbookViewId="0">
      <selection sqref="A1:H51"/>
    </sheetView>
  </sheetViews>
  <sheetFormatPr defaultRowHeight="12.75" x14ac:dyDescent="0.2"/>
  <sheetData>
    <row r="1" spans="1:5" x14ac:dyDescent="0.2">
      <c r="B1" s="2" t="s">
        <v>3</v>
      </c>
      <c r="C1" s="2" t="s">
        <v>4</v>
      </c>
      <c r="D1" t="s">
        <v>9</v>
      </c>
      <c r="E1" s="5" t="s">
        <v>113</v>
      </c>
    </row>
    <row r="2" spans="1:5" x14ac:dyDescent="0.2">
      <c r="B2">
        <v>-1.2649110640673518</v>
      </c>
      <c r="C2">
        <v>-1.7888543819998319</v>
      </c>
      <c r="D2">
        <f>B2*A$15+C2*B$15</f>
        <v>-2.1908902300206647</v>
      </c>
      <c r="E2">
        <f t="shared" ref="E2:E7" si="0">A$18*B2+B$18*C2</f>
        <v>5.3303874048005184E-7</v>
      </c>
    </row>
    <row r="3" spans="1:5" x14ac:dyDescent="0.2">
      <c r="B3">
        <v>-0.63245553203367588</v>
      </c>
      <c r="C3">
        <v>-0.89442719099991597</v>
      </c>
      <c r="D3">
        <f>B3*A$15+C3*B$15</f>
        <v>-1.0954451150103324</v>
      </c>
      <c r="E3">
        <f t="shared" si="0"/>
        <v>2.6651937024002592E-7</v>
      </c>
    </row>
    <row r="4" spans="1:5" x14ac:dyDescent="0.2">
      <c r="B4">
        <v>0</v>
      </c>
      <c r="C4">
        <v>0</v>
      </c>
      <c r="D4">
        <f>B4*A$15+C4*B$15</f>
        <v>0</v>
      </c>
      <c r="E4">
        <f t="shared" si="0"/>
        <v>0</v>
      </c>
    </row>
    <row r="5" spans="1:5" x14ac:dyDescent="0.2">
      <c r="B5">
        <v>0.63245553203367588</v>
      </c>
      <c r="C5">
        <v>0.89442719099991597</v>
      </c>
      <c r="D5">
        <f>B5*A$15+C5*B$15</f>
        <v>1.0954451150103324</v>
      </c>
      <c r="E5">
        <f t="shared" si="0"/>
        <v>-2.6651937024002592E-7</v>
      </c>
    </row>
    <row r="6" spans="1:5" x14ac:dyDescent="0.2">
      <c r="B6">
        <v>1.2649110640673518</v>
      </c>
      <c r="C6">
        <v>1.7888543819998319</v>
      </c>
      <c r="D6">
        <f>B6*A$15+C6*B$15</f>
        <v>2.1908902300206647</v>
      </c>
      <c r="E6">
        <f t="shared" si="0"/>
        <v>-5.3303874048005184E-7</v>
      </c>
    </row>
    <row r="7" spans="1:5" x14ac:dyDescent="0.2">
      <c r="A7" t="s">
        <v>0</v>
      </c>
      <c r="B7" s="1">
        <f>AVERAGE(B2:B6)</f>
        <v>0</v>
      </c>
      <c r="C7" s="1">
        <f>AVERAGE(C2:C6)</f>
        <v>0</v>
      </c>
      <c r="D7" s="1">
        <f>AVERAGE(D2:D6)</f>
        <v>0</v>
      </c>
      <c r="E7">
        <f t="shared" si="0"/>
        <v>0</v>
      </c>
    </row>
    <row r="8" spans="1:5" x14ac:dyDescent="0.2">
      <c r="A8" t="s">
        <v>1</v>
      </c>
      <c r="B8">
        <f>VAR(B2:B6)</f>
        <v>1</v>
      </c>
      <c r="C8">
        <f>VAR(C2:C6)</f>
        <v>2.0000000000000004</v>
      </c>
      <c r="D8">
        <f>VAR(D2:D6)</f>
        <v>3.0000000000000009</v>
      </c>
      <c r="E8">
        <f>VAR(E2:E6)</f>
        <v>1.7758143678285004E-13</v>
      </c>
    </row>
    <row r="10" spans="1:5" x14ac:dyDescent="0.2">
      <c r="A10" t="s">
        <v>2</v>
      </c>
    </row>
    <row r="11" spans="1:5" x14ac:dyDescent="0.2">
      <c r="A11" t="s">
        <v>5</v>
      </c>
    </row>
    <row r="12" spans="1:5" x14ac:dyDescent="0.2">
      <c r="A12" t="s">
        <v>6</v>
      </c>
    </row>
    <row r="14" spans="1:5" x14ac:dyDescent="0.2">
      <c r="A14" t="s">
        <v>7</v>
      </c>
      <c r="B14" t="s">
        <v>8</v>
      </c>
    </row>
    <row r="15" spans="1:5" x14ac:dyDescent="0.2">
      <c r="A15">
        <v>0.57735026719825577</v>
      </c>
      <c r="B15">
        <f>SQRT(1-A15^2)</f>
        <v>0.81649658233583733</v>
      </c>
    </row>
    <row r="17" spans="1:2" x14ac:dyDescent="0.2">
      <c r="A17" s="5" t="s">
        <v>75</v>
      </c>
      <c r="B17" s="5" t="s">
        <v>74</v>
      </c>
    </row>
    <row r="18" spans="1:2" x14ac:dyDescent="0.2">
      <c r="A18">
        <v>-0.8164967213957437</v>
      </c>
      <c r="B18">
        <f>SQRT(1-A18^2)</f>
        <v>0.57735007053779885</v>
      </c>
    </row>
  </sheetData>
  <pageMargins left="0.75" right="0.75" top="1" bottom="1" header="0.5" footer="0.5"/>
  <headerFooter alignWithMargins="0"/>
  <drawing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15"/>
  <sheetViews>
    <sheetView workbookViewId="0">
      <selection sqref="A1:H51"/>
    </sheetView>
  </sheetViews>
  <sheetFormatPr defaultRowHeight="12.75" x14ac:dyDescent="0.2"/>
  <sheetData>
    <row r="1" spans="1:4" x14ac:dyDescent="0.2">
      <c r="B1" s="2" t="s">
        <v>3</v>
      </c>
      <c r="C1" s="2" t="s">
        <v>4</v>
      </c>
      <c r="D1" t="s">
        <v>9</v>
      </c>
    </row>
    <row r="2" spans="1:4" x14ac:dyDescent="0.2">
      <c r="B2">
        <v>1.3183234402292117</v>
      </c>
      <c r="C2">
        <v>1.0646302661244638</v>
      </c>
      <c r="D2">
        <f>B2*A$15+C2*B$15</f>
        <v>1.6903811040101631</v>
      </c>
    </row>
    <row r="3" spans="1:4" x14ac:dyDescent="0.2">
      <c r="B3">
        <v>2.3419931235491895</v>
      </c>
      <c r="C3">
        <v>2.9212199048541336</v>
      </c>
      <c r="D3">
        <f>B3*A$15+C3*B$15</f>
        <v>3.7044385378354825</v>
      </c>
    </row>
    <row r="4" spans="1:4" x14ac:dyDescent="0.2">
      <c r="B4">
        <v>1.9131190638660969</v>
      </c>
      <c r="C4">
        <v>2.3044821331328911</v>
      </c>
      <c r="D4">
        <f>B4*A$15+C4*B$15</f>
        <v>2.9703578125891497</v>
      </c>
    </row>
    <row r="5" spans="1:4" x14ac:dyDescent="0.2">
      <c r="B5">
        <v>3.005573770053918</v>
      </c>
      <c r="C5">
        <v>2.6915464913218354</v>
      </c>
      <c r="D5">
        <f>B5*A$15+C5*B$15</f>
        <v>4.0338630799351769</v>
      </c>
    </row>
    <row r="6" spans="1:4" x14ac:dyDescent="0.2">
      <c r="B6">
        <v>4.1831209576584261</v>
      </c>
      <c r="C6">
        <v>3.8974046233283293</v>
      </c>
      <c r="D6">
        <f>B6*A$15+C6*B$15</f>
        <v>5.7173634078075359</v>
      </c>
    </row>
    <row r="7" spans="1:4" x14ac:dyDescent="0.2">
      <c r="A7" t="s">
        <v>0</v>
      </c>
      <c r="B7" s="1">
        <v>3.1621828968119967</v>
      </c>
      <c r="C7" s="1">
        <v>2.8479559604576927</v>
      </c>
      <c r="D7" s="1">
        <f>AVERAGE(D2:D6)</f>
        <v>3.6232807884355012</v>
      </c>
    </row>
    <row r="8" spans="1:4" x14ac:dyDescent="0.2">
      <c r="A8" t="s">
        <v>1</v>
      </c>
      <c r="B8">
        <f>VAR(B2:B6)</f>
        <v>1.2101283571376307</v>
      </c>
      <c r="C8">
        <f>VAR(C2:C6)</f>
        <v>1.059149568680775</v>
      </c>
      <c r="D8">
        <f>VAR(D2:D6)</f>
        <v>2.1806890043941216</v>
      </c>
    </row>
    <row r="10" spans="1:4" x14ac:dyDescent="0.2">
      <c r="A10" t="s">
        <v>2</v>
      </c>
    </row>
    <row r="11" spans="1:4" x14ac:dyDescent="0.2">
      <c r="A11" t="s">
        <v>5</v>
      </c>
    </row>
    <row r="12" spans="1:4" x14ac:dyDescent="0.2">
      <c r="A12" t="s">
        <v>6</v>
      </c>
    </row>
    <row r="14" spans="1:4" x14ac:dyDescent="0.2">
      <c r="A14" t="s">
        <v>7</v>
      </c>
      <c r="B14" t="s">
        <v>8</v>
      </c>
    </row>
    <row r="15" spans="1:4" x14ac:dyDescent="0.2">
      <c r="A15">
        <v>0.73217691963550802</v>
      </c>
      <c r="B15">
        <f>SQRT(1-A15^2)</f>
        <v>0.68111449724187989</v>
      </c>
    </row>
  </sheetData>
  <pageMargins left="0.75" right="0.75" top="1" bottom="1" header="0.5" footer="0.5"/>
  <headerFooter alignWithMargins="0"/>
  <drawing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18"/>
  <sheetViews>
    <sheetView workbookViewId="0">
      <selection sqref="A1:H51"/>
    </sheetView>
  </sheetViews>
  <sheetFormatPr defaultRowHeight="12.75" x14ac:dyDescent="0.2"/>
  <sheetData>
    <row r="1" spans="1:6" x14ac:dyDescent="0.2">
      <c r="B1" s="2" t="s">
        <v>3</v>
      </c>
      <c r="C1" s="2" t="s">
        <v>4</v>
      </c>
      <c r="D1" t="s">
        <v>9</v>
      </c>
      <c r="E1" s="5" t="s">
        <v>113</v>
      </c>
    </row>
    <row r="2" spans="1:6" x14ac:dyDescent="0.2">
      <c r="B2">
        <v>1.3183234402292117</v>
      </c>
      <c r="C2">
        <v>1.0646302661244638</v>
      </c>
      <c r="D2">
        <f>B2*A$15+C2*B$15</f>
        <v>1.6903811040101631</v>
      </c>
      <c r="E2">
        <f>A$18*B2+B$18*C2</f>
        <v>-0.11843057531140666</v>
      </c>
      <c r="F2" s="5" t="s">
        <v>116</v>
      </c>
    </row>
    <row r="3" spans="1:6" x14ac:dyDescent="0.2">
      <c r="B3">
        <v>2.3419931235491895</v>
      </c>
      <c r="C3">
        <v>2.9212199048541336</v>
      </c>
      <c r="D3">
        <f>B3*A$15+C3*B$15</f>
        <v>3.7044385378354825</v>
      </c>
      <c r="E3">
        <f>A$18*B3+B$18*C3</f>
        <v>0.5436863455379608</v>
      </c>
    </row>
    <row r="4" spans="1:6" x14ac:dyDescent="0.2">
      <c r="B4">
        <v>1.9131190638660969</v>
      </c>
      <c r="C4">
        <v>2.3044821331328911</v>
      </c>
      <c r="D4">
        <f>B4*A$15+C4*B$15</f>
        <v>2.9703578125891497</v>
      </c>
      <c r="E4">
        <f>A$18*B4+B$18*C4</f>
        <v>0.38423712229170714</v>
      </c>
    </row>
    <row r="5" spans="1:6" x14ac:dyDescent="0.2">
      <c r="B5">
        <v>3.005573770053918</v>
      </c>
      <c r="C5">
        <v>2.6915464913218354</v>
      </c>
      <c r="D5">
        <f>B5*A$15+C5*B$15</f>
        <v>4.0338630799351769</v>
      </c>
      <c r="E5">
        <f>A$18*B5+B$18*C5</f>
        <v>-7.6449445436054031E-2</v>
      </c>
    </row>
    <row r="6" spans="1:6" x14ac:dyDescent="0.2">
      <c r="B6">
        <v>4.1831209576584261</v>
      </c>
      <c r="C6">
        <v>3.8974046233283293</v>
      </c>
      <c r="D6">
        <f>B6*A$15+C6*B$15</f>
        <v>5.7173634078075359</v>
      </c>
      <c r="E6">
        <f>A$18*B6+B$18*C6</f>
        <v>4.4085058333380722E-3</v>
      </c>
    </row>
    <row r="7" spans="1:6" x14ac:dyDescent="0.2">
      <c r="A7" t="s">
        <v>0</v>
      </c>
      <c r="B7" s="1">
        <v>3.1621828968119967</v>
      </c>
      <c r="C7" s="1">
        <v>2.8479559604576927</v>
      </c>
      <c r="D7" s="1">
        <f>AVERAGE(D2:D6)</f>
        <v>3.6232807884355012</v>
      </c>
      <c r="E7" s="1">
        <f>AVERAGE(E2:E6)</f>
        <v>0.14749039058310906</v>
      </c>
    </row>
    <row r="8" spans="1:6" x14ac:dyDescent="0.2">
      <c r="A8" t="s">
        <v>1</v>
      </c>
      <c r="B8">
        <f>VAR(B2:B6)</f>
        <v>1.2101283571376307</v>
      </c>
      <c r="C8">
        <f>VAR(C2:C6)</f>
        <v>1.059149568680775</v>
      </c>
      <c r="D8">
        <f>VAR(D2:D6)</f>
        <v>2.1806890043941216</v>
      </c>
      <c r="E8">
        <f>VAR(E2:E6)</f>
        <v>8.8588921424849587E-2</v>
      </c>
    </row>
    <row r="9" spans="1:6" x14ac:dyDescent="0.2">
      <c r="A9" s="5"/>
      <c r="D9">
        <f>SQRT(D8)</f>
        <v>1.4767156139196611</v>
      </c>
      <c r="E9">
        <f>SQRT(E8)</f>
        <v>0.29763891114041119</v>
      </c>
      <c r="F9" s="5" t="s">
        <v>115</v>
      </c>
    </row>
    <row r="10" spans="1:6" x14ac:dyDescent="0.2">
      <c r="A10" t="s">
        <v>2</v>
      </c>
    </row>
    <row r="11" spans="1:6" x14ac:dyDescent="0.2">
      <c r="A11" t="s">
        <v>5</v>
      </c>
    </row>
    <row r="12" spans="1:6" x14ac:dyDescent="0.2">
      <c r="A12" t="s">
        <v>6</v>
      </c>
    </row>
    <row r="14" spans="1:6" x14ac:dyDescent="0.2">
      <c r="A14" t="s">
        <v>7</v>
      </c>
      <c r="B14" t="s">
        <v>8</v>
      </c>
    </row>
    <row r="15" spans="1:6" x14ac:dyDescent="0.2">
      <c r="A15">
        <v>0.73217691963550802</v>
      </c>
      <c r="B15">
        <f>SQRT(1-A15^2)</f>
        <v>0.68111449724187989</v>
      </c>
      <c r="C15" s="5" t="s">
        <v>114</v>
      </c>
    </row>
    <row r="17" spans="1:11" x14ac:dyDescent="0.2">
      <c r="A17" s="5" t="s">
        <v>75</v>
      </c>
      <c r="B17" s="5" t="s">
        <v>74</v>
      </c>
      <c r="J17" s="1"/>
      <c r="K17" s="1"/>
    </row>
    <row r="18" spans="1:11" x14ac:dyDescent="0.2">
      <c r="A18">
        <v>-0.68111409741572082</v>
      </c>
      <c r="B18">
        <f>SQRT(1-A18^2)</f>
        <v>0.73217729157736655</v>
      </c>
    </row>
  </sheetData>
  <pageMargins left="0.75" right="0.75" top="1" bottom="1" header="0.5" footer="0.5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3"/>
  <sheetViews>
    <sheetView workbookViewId="0">
      <selection activeCell="M23" sqref="M23"/>
    </sheetView>
  </sheetViews>
  <sheetFormatPr defaultRowHeight="12.75" x14ac:dyDescent="0.2"/>
  <sheetData>
    <row r="1" spans="1:8" x14ac:dyDescent="0.2">
      <c r="A1" t="s">
        <v>10</v>
      </c>
      <c r="B1" s="2" t="s">
        <v>11</v>
      </c>
      <c r="C1" s="2" t="s">
        <v>12</v>
      </c>
      <c r="D1" s="2" t="s">
        <v>13</v>
      </c>
      <c r="E1" s="2" t="s">
        <v>14</v>
      </c>
      <c r="F1" s="2" t="s">
        <v>15</v>
      </c>
      <c r="G1" s="2" t="s">
        <v>16</v>
      </c>
      <c r="H1" s="2" t="s">
        <v>17</v>
      </c>
    </row>
    <row r="2" spans="1:8" x14ac:dyDescent="0.2">
      <c r="A2" t="s">
        <v>18</v>
      </c>
      <c r="B2">
        <v>14.2</v>
      </c>
      <c r="C2">
        <v>25.2</v>
      </c>
      <c r="D2">
        <v>96.8</v>
      </c>
      <c r="E2">
        <v>278.3</v>
      </c>
      <c r="F2">
        <v>1135.5</v>
      </c>
      <c r="G2">
        <v>1881.9</v>
      </c>
      <c r="H2">
        <v>280.7</v>
      </c>
    </row>
    <row r="3" spans="1:8" x14ac:dyDescent="0.2">
      <c r="A3" t="s">
        <v>19</v>
      </c>
      <c r="B3">
        <v>10.8</v>
      </c>
      <c r="C3">
        <v>51.6</v>
      </c>
      <c r="D3">
        <v>96.8</v>
      </c>
      <c r="E3">
        <v>284</v>
      </c>
      <c r="F3">
        <v>1331.7</v>
      </c>
      <c r="G3">
        <v>3369.8</v>
      </c>
      <c r="H3">
        <v>753.3</v>
      </c>
    </row>
    <row r="4" spans="1:8" x14ac:dyDescent="0.2">
      <c r="A4" t="s">
        <v>20</v>
      </c>
      <c r="B4">
        <v>9.5</v>
      </c>
      <c r="C4">
        <v>34.200000000000003</v>
      </c>
      <c r="D4">
        <v>138.19999999999999</v>
      </c>
      <c r="E4">
        <v>312.3</v>
      </c>
      <c r="F4">
        <v>2346.1</v>
      </c>
      <c r="G4">
        <v>4467.3999999999996</v>
      </c>
      <c r="H4">
        <v>439.5</v>
      </c>
    </row>
    <row r="5" spans="1:8" x14ac:dyDescent="0.2">
      <c r="A5" t="s">
        <v>21</v>
      </c>
      <c r="B5">
        <v>8.8000000000000007</v>
      </c>
      <c r="C5">
        <v>27.6</v>
      </c>
      <c r="D5">
        <v>83.2</v>
      </c>
      <c r="E5">
        <v>203.4</v>
      </c>
      <c r="F5">
        <v>972.6</v>
      </c>
      <c r="G5">
        <v>1862.1</v>
      </c>
      <c r="H5">
        <v>183.4</v>
      </c>
    </row>
    <row r="6" spans="1:8" x14ac:dyDescent="0.2">
      <c r="A6" t="s">
        <v>22</v>
      </c>
      <c r="B6">
        <v>11.5</v>
      </c>
      <c r="C6">
        <v>49.4</v>
      </c>
      <c r="D6">
        <v>287</v>
      </c>
      <c r="E6">
        <v>358</v>
      </c>
      <c r="F6">
        <v>2139.4</v>
      </c>
      <c r="G6">
        <v>3499.8</v>
      </c>
      <c r="H6">
        <v>663.5</v>
      </c>
    </row>
    <row r="7" spans="1:8" x14ac:dyDescent="0.2">
      <c r="A7" t="s">
        <v>23</v>
      </c>
      <c r="B7">
        <v>6.3</v>
      </c>
      <c r="C7">
        <v>42</v>
      </c>
      <c r="D7">
        <v>170.7</v>
      </c>
      <c r="E7">
        <v>292.89999999999998</v>
      </c>
      <c r="F7">
        <v>1935.2</v>
      </c>
      <c r="G7">
        <v>3903.2</v>
      </c>
      <c r="H7">
        <v>477.1</v>
      </c>
    </row>
    <row r="8" spans="1:8" x14ac:dyDescent="0.2">
      <c r="A8" t="s">
        <v>24</v>
      </c>
      <c r="B8">
        <v>4.2</v>
      </c>
      <c r="C8">
        <v>16.8</v>
      </c>
      <c r="D8">
        <v>129.5</v>
      </c>
      <c r="E8">
        <v>131.80000000000001</v>
      </c>
      <c r="F8">
        <v>1346</v>
      </c>
      <c r="G8">
        <v>2620.6999999999998</v>
      </c>
      <c r="H8">
        <v>593.20000000000005</v>
      </c>
    </row>
    <row r="9" spans="1:8" x14ac:dyDescent="0.2">
      <c r="A9" t="s">
        <v>25</v>
      </c>
      <c r="B9">
        <v>6</v>
      </c>
      <c r="C9">
        <v>24.9</v>
      </c>
      <c r="D9">
        <v>157</v>
      </c>
      <c r="E9">
        <v>194.2</v>
      </c>
      <c r="F9">
        <v>1682.6</v>
      </c>
      <c r="G9">
        <v>3678.4</v>
      </c>
      <c r="H9">
        <v>467</v>
      </c>
    </row>
    <row r="10" spans="1:8" x14ac:dyDescent="0.2">
      <c r="A10" t="s">
        <v>26</v>
      </c>
      <c r="B10">
        <v>10.199999999999999</v>
      </c>
      <c r="C10">
        <v>39.6</v>
      </c>
      <c r="D10">
        <v>187.9</v>
      </c>
      <c r="E10">
        <v>449.1</v>
      </c>
      <c r="F10">
        <v>1859.9</v>
      </c>
      <c r="G10">
        <v>3840.5</v>
      </c>
      <c r="H10">
        <v>351.4</v>
      </c>
    </row>
    <row r="11" spans="1:8" x14ac:dyDescent="0.2">
      <c r="A11" t="s">
        <v>27</v>
      </c>
      <c r="B11">
        <v>11.7</v>
      </c>
      <c r="C11">
        <v>31.1</v>
      </c>
      <c r="D11">
        <v>140.5</v>
      </c>
      <c r="E11">
        <v>256.5</v>
      </c>
      <c r="F11">
        <v>1351.1</v>
      </c>
      <c r="G11">
        <v>2170.1999999999998</v>
      </c>
      <c r="H11">
        <v>297.89999999999998</v>
      </c>
    </row>
    <row r="12" spans="1:8" x14ac:dyDescent="0.2">
      <c r="A12" t="s">
        <v>28</v>
      </c>
      <c r="B12">
        <v>7.2</v>
      </c>
      <c r="C12">
        <v>25.5</v>
      </c>
      <c r="D12">
        <v>128</v>
      </c>
      <c r="E12">
        <v>64.099999999999994</v>
      </c>
      <c r="F12">
        <v>1911.5</v>
      </c>
      <c r="G12">
        <v>3920.4</v>
      </c>
      <c r="H12">
        <v>489.4</v>
      </c>
    </row>
    <row r="13" spans="1:8" x14ac:dyDescent="0.2">
      <c r="A13" t="s">
        <v>29</v>
      </c>
      <c r="B13">
        <v>5.5</v>
      </c>
      <c r="C13">
        <v>19.399999999999999</v>
      </c>
      <c r="D13">
        <v>39.6</v>
      </c>
      <c r="E13">
        <v>172.5</v>
      </c>
      <c r="F13">
        <v>1050.8</v>
      </c>
      <c r="G13">
        <v>2599.6</v>
      </c>
      <c r="H13">
        <v>237.6</v>
      </c>
    </row>
    <row r="14" spans="1:8" x14ac:dyDescent="0.2">
      <c r="A14" t="s">
        <v>30</v>
      </c>
      <c r="B14">
        <v>9.9</v>
      </c>
      <c r="C14">
        <v>21.8</v>
      </c>
      <c r="D14">
        <v>211.3</v>
      </c>
      <c r="E14">
        <v>209</v>
      </c>
      <c r="F14">
        <v>1085</v>
      </c>
      <c r="G14">
        <v>2828.5</v>
      </c>
      <c r="H14">
        <v>528.6</v>
      </c>
    </row>
    <row r="15" spans="1:8" x14ac:dyDescent="0.2">
      <c r="A15" t="s">
        <v>31</v>
      </c>
      <c r="B15">
        <v>7.4</v>
      </c>
      <c r="C15">
        <v>26.5</v>
      </c>
      <c r="D15">
        <v>123.2</v>
      </c>
      <c r="E15">
        <v>153.5</v>
      </c>
      <c r="F15">
        <v>1086.2</v>
      </c>
      <c r="G15">
        <v>2498.6999999999998</v>
      </c>
      <c r="H15">
        <v>377.4</v>
      </c>
    </row>
    <row r="16" spans="1:8" x14ac:dyDescent="0.2">
      <c r="A16" t="s">
        <v>32</v>
      </c>
      <c r="B16">
        <v>2.2999999999999998</v>
      </c>
      <c r="C16">
        <v>10.6</v>
      </c>
      <c r="D16">
        <v>41.2</v>
      </c>
      <c r="E16">
        <v>89.8</v>
      </c>
      <c r="F16">
        <v>812.5</v>
      </c>
      <c r="G16">
        <v>2685.1</v>
      </c>
      <c r="H16">
        <v>219.9</v>
      </c>
    </row>
    <row r="17" spans="1:8" x14ac:dyDescent="0.2">
      <c r="A17" t="s">
        <v>33</v>
      </c>
      <c r="B17">
        <v>6.6</v>
      </c>
      <c r="C17">
        <v>22</v>
      </c>
      <c r="D17">
        <v>100.7</v>
      </c>
      <c r="E17">
        <v>180.5</v>
      </c>
      <c r="F17">
        <v>1270.4000000000001</v>
      </c>
      <c r="G17">
        <v>2739.3</v>
      </c>
      <c r="H17">
        <v>244.3</v>
      </c>
    </row>
    <row r="18" spans="1:8" x14ac:dyDescent="0.2">
      <c r="A18" t="s">
        <v>34</v>
      </c>
      <c r="B18">
        <v>10.1</v>
      </c>
      <c r="C18">
        <v>19.100000000000001</v>
      </c>
      <c r="D18">
        <v>81.099999999999994</v>
      </c>
      <c r="E18">
        <v>123.3</v>
      </c>
      <c r="F18">
        <v>872.2</v>
      </c>
      <c r="G18">
        <v>1662.1</v>
      </c>
      <c r="H18">
        <v>245.4</v>
      </c>
    </row>
    <row r="19" spans="1:8" x14ac:dyDescent="0.2">
      <c r="A19" t="s">
        <v>35</v>
      </c>
      <c r="B19">
        <v>15.5</v>
      </c>
      <c r="C19">
        <v>30.9</v>
      </c>
      <c r="D19">
        <v>142.9</v>
      </c>
      <c r="E19">
        <v>335.5</v>
      </c>
      <c r="F19">
        <v>1165.5</v>
      </c>
      <c r="G19">
        <v>2469.9</v>
      </c>
      <c r="H19">
        <v>337.7</v>
      </c>
    </row>
    <row r="20" spans="1:8" x14ac:dyDescent="0.2">
      <c r="A20" t="s">
        <v>36</v>
      </c>
      <c r="B20">
        <v>2.4</v>
      </c>
      <c r="C20">
        <v>13.5</v>
      </c>
      <c r="D20">
        <v>38.700000000000003</v>
      </c>
      <c r="E20">
        <v>170</v>
      </c>
      <c r="F20">
        <v>1253.0999999999999</v>
      </c>
      <c r="G20">
        <v>2350.6999999999998</v>
      </c>
      <c r="H20">
        <v>246.9</v>
      </c>
    </row>
    <row r="21" spans="1:8" x14ac:dyDescent="0.2">
      <c r="A21" t="s">
        <v>37</v>
      </c>
      <c r="B21">
        <v>8</v>
      </c>
      <c r="C21">
        <v>34.799999999999997</v>
      </c>
      <c r="D21">
        <v>292.10000000000002</v>
      </c>
      <c r="E21">
        <v>358.9</v>
      </c>
      <c r="F21">
        <v>1400</v>
      </c>
      <c r="G21">
        <v>3177.7</v>
      </c>
      <c r="H21">
        <v>428.5</v>
      </c>
    </row>
    <row r="22" spans="1:8" x14ac:dyDescent="0.2">
      <c r="A22" t="s">
        <v>38</v>
      </c>
      <c r="B22">
        <v>3.1</v>
      </c>
      <c r="C22">
        <v>20.8</v>
      </c>
      <c r="D22">
        <v>169.1</v>
      </c>
      <c r="E22">
        <v>231.6</v>
      </c>
      <c r="F22">
        <v>1532.2</v>
      </c>
      <c r="G22">
        <v>2311.3000000000002</v>
      </c>
      <c r="H22">
        <v>1140.0999999999999</v>
      </c>
    </row>
    <row r="23" spans="1:8" x14ac:dyDescent="0.2">
      <c r="A23" t="s">
        <v>39</v>
      </c>
      <c r="B23">
        <v>9.3000000000000007</v>
      </c>
      <c r="C23">
        <v>38.9</v>
      </c>
      <c r="D23">
        <v>261.89999999999998</v>
      </c>
      <c r="E23">
        <v>274.60000000000002</v>
      </c>
      <c r="F23">
        <v>1522.7</v>
      </c>
      <c r="G23">
        <v>3159</v>
      </c>
      <c r="H23">
        <v>545.5</v>
      </c>
    </row>
    <row r="24" spans="1:8" x14ac:dyDescent="0.2">
      <c r="A24" t="s">
        <v>40</v>
      </c>
      <c r="B24">
        <v>2.7</v>
      </c>
      <c r="C24">
        <v>19.5</v>
      </c>
      <c r="D24">
        <v>85.9</v>
      </c>
      <c r="E24">
        <v>85.8</v>
      </c>
      <c r="F24">
        <v>1134.7</v>
      </c>
      <c r="G24">
        <v>2559.3000000000002</v>
      </c>
      <c r="H24">
        <v>343.1</v>
      </c>
    </row>
    <row r="25" spans="1:8" x14ac:dyDescent="0.2">
      <c r="A25" t="s">
        <v>41</v>
      </c>
      <c r="B25">
        <v>14.3</v>
      </c>
      <c r="C25">
        <v>19.600000000000001</v>
      </c>
      <c r="D25">
        <v>65.7</v>
      </c>
      <c r="E25">
        <v>189.1</v>
      </c>
      <c r="F25">
        <v>915.6</v>
      </c>
      <c r="G25">
        <v>1239.9000000000001</v>
      </c>
      <c r="H25">
        <v>144.4</v>
      </c>
    </row>
    <row r="26" spans="1:8" x14ac:dyDescent="0.2">
      <c r="A26" t="s">
        <v>42</v>
      </c>
      <c r="B26">
        <v>9.6</v>
      </c>
      <c r="C26">
        <v>28.3</v>
      </c>
      <c r="D26">
        <v>189</v>
      </c>
      <c r="E26">
        <v>233.5</v>
      </c>
      <c r="F26">
        <v>1318.3</v>
      </c>
      <c r="G26">
        <v>2424.1999999999998</v>
      </c>
      <c r="H26">
        <v>378.4</v>
      </c>
    </row>
    <row r="27" spans="1:8" x14ac:dyDescent="0.2">
      <c r="A27" t="s">
        <v>43</v>
      </c>
      <c r="B27">
        <v>5.4</v>
      </c>
      <c r="C27">
        <v>16.7</v>
      </c>
      <c r="D27">
        <v>39.200000000000003</v>
      </c>
      <c r="E27">
        <v>156.80000000000001</v>
      </c>
      <c r="F27">
        <v>804.9</v>
      </c>
      <c r="G27">
        <v>2773.2</v>
      </c>
      <c r="H27">
        <v>309.2</v>
      </c>
    </row>
    <row r="28" spans="1:8" x14ac:dyDescent="0.2">
      <c r="A28" t="s">
        <v>44</v>
      </c>
      <c r="B28">
        <v>3.9</v>
      </c>
      <c r="C28">
        <v>18.100000000000001</v>
      </c>
      <c r="D28">
        <v>64.7</v>
      </c>
      <c r="E28">
        <v>112.7</v>
      </c>
      <c r="F28">
        <v>760</v>
      </c>
      <c r="G28">
        <v>2316.1</v>
      </c>
      <c r="H28">
        <v>249.1</v>
      </c>
    </row>
    <row r="29" spans="1:8" x14ac:dyDescent="0.2">
      <c r="A29" t="s">
        <v>45</v>
      </c>
      <c r="B29">
        <v>15.8</v>
      </c>
      <c r="C29">
        <v>49.1</v>
      </c>
      <c r="D29">
        <v>323.10000000000002</v>
      </c>
      <c r="E29">
        <v>355</v>
      </c>
      <c r="F29">
        <v>2453.1</v>
      </c>
      <c r="G29">
        <v>4212.6000000000004</v>
      </c>
      <c r="H29">
        <v>559.20000000000005</v>
      </c>
    </row>
    <row r="30" spans="1:8" x14ac:dyDescent="0.2">
      <c r="A30" t="s">
        <v>85</v>
      </c>
      <c r="B30">
        <v>3.2</v>
      </c>
      <c r="C30">
        <v>10.7</v>
      </c>
      <c r="D30">
        <v>23.2</v>
      </c>
      <c r="E30">
        <v>76</v>
      </c>
      <c r="F30">
        <v>1041.7</v>
      </c>
      <c r="G30">
        <v>2343.9</v>
      </c>
      <c r="H30">
        <v>293.39999999999998</v>
      </c>
    </row>
    <row r="31" spans="1:8" x14ac:dyDescent="0.2">
      <c r="A31" t="s">
        <v>86</v>
      </c>
      <c r="B31">
        <v>5.6</v>
      </c>
      <c r="C31">
        <v>21</v>
      </c>
      <c r="D31">
        <v>180.4</v>
      </c>
      <c r="E31">
        <v>185.1</v>
      </c>
      <c r="F31">
        <v>1435.8</v>
      </c>
      <c r="G31">
        <v>2774.5</v>
      </c>
      <c r="H31">
        <v>511.5</v>
      </c>
    </row>
    <row r="32" spans="1:8" x14ac:dyDescent="0.2">
      <c r="A32" t="s">
        <v>87</v>
      </c>
      <c r="B32">
        <v>8.8000000000000007</v>
      </c>
      <c r="C32">
        <v>39.1</v>
      </c>
      <c r="D32">
        <v>109.6</v>
      </c>
      <c r="E32">
        <v>343.4</v>
      </c>
      <c r="F32">
        <v>1418.7</v>
      </c>
      <c r="G32">
        <v>3008.6</v>
      </c>
      <c r="H32">
        <v>259.5</v>
      </c>
    </row>
    <row r="33" spans="1:8" x14ac:dyDescent="0.2">
      <c r="A33" t="s">
        <v>88</v>
      </c>
      <c r="B33">
        <v>10.7</v>
      </c>
      <c r="C33">
        <v>29.4</v>
      </c>
      <c r="D33">
        <v>472.6</v>
      </c>
      <c r="E33">
        <v>319.10000000000002</v>
      </c>
      <c r="F33">
        <v>1728</v>
      </c>
      <c r="G33">
        <v>2782</v>
      </c>
      <c r="H33">
        <v>745.8</v>
      </c>
    </row>
    <row r="34" spans="1:8" x14ac:dyDescent="0.2">
      <c r="A34" t="s">
        <v>89</v>
      </c>
      <c r="B34">
        <v>10.6</v>
      </c>
      <c r="C34">
        <v>17</v>
      </c>
      <c r="D34">
        <v>61.3</v>
      </c>
      <c r="E34">
        <v>318.3</v>
      </c>
      <c r="F34">
        <v>1154.0999999999999</v>
      </c>
      <c r="G34">
        <v>2037.8</v>
      </c>
      <c r="H34">
        <v>192.1</v>
      </c>
    </row>
    <row r="35" spans="1:8" x14ac:dyDescent="0.2">
      <c r="A35" t="s">
        <v>90</v>
      </c>
      <c r="B35">
        <v>0.9</v>
      </c>
      <c r="C35">
        <v>9</v>
      </c>
      <c r="D35">
        <v>13.3</v>
      </c>
      <c r="E35">
        <v>43.8</v>
      </c>
      <c r="F35">
        <v>446.1</v>
      </c>
      <c r="G35">
        <v>1843</v>
      </c>
      <c r="H35">
        <v>144.69999999999999</v>
      </c>
    </row>
    <row r="36" spans="1:8" x14ac:dyDescent="0.2">
      <c r="A36" t="s">
        <v>46</v>
      </c>
      <c r="B36">
        <v>7.8</v>
      </c>
      <c r="C36">
        <v>27.3</v>
      </c>
      <c r="D36">
        <v>190.5</v>
      </c>
      <c r="E36">
        <v>181.1</v>
      </c>
      <c r="F36">
        <v>1216</v>
      </c>
      <c r="G36">
        <v>2696.8</v>
      </c>
      <c r="H36">
        <v>400.4</v>
      </c>
    </row>
    <row r="37" spans="1:8" x14ac:dyDescent="0.2">
      <c r="A37" t="s">
        <v>47</v>
      </c>
      <c r="B37">
        <v>8.6</v>
      </c>
      <c r="C37">
        <v>29.2</v>
      </c>
      <c r="D37">
        <v>73.8</v>
      </c>
      <c r="E37">
        <v>205</v>
      </c>
      <c r="F37">
        <v>1288.2</v>
      </c>
      <c r="G37">
        <v>2228.1</v>
      </c>
      <c r="H37">
        <v>326.8</v>
      </c>
    </row>
    <row r="38" spans="1:8" x14ac:dyDescent="0.2">
      <c r="A38" t="s">
        <v>48</v>
      </c>
      <c r="B38">
        <v>4.9000000000000004</v>
      </c>
      <c r="C38">
        <v>39.9</v>
      </c>
      <c r="D38">
        <v>124.1</v>
      </c>
      <c r="E38">
        <v>286.89999999999998</v>
      </c>
      <c r="F38">
        <v>1636.4</v>
      </c>
      <c r="G38">
        <v>3506.1</v>
      </c>
      <c r="H38">
        <v>388.9</v>
      </c>
    </row>
    <row r="39" spans="1:8" x14ac:dyDescent="0.2">
      <c r="A39" t="s">
        <v>49</v>
      </c>
      <c r="B39">
        <v>5.6</v>
      </c>
      <c r="C39">
        <v>19</v>
      </c>
      <c r="D39">
        <v>130.30000000000001</v>
      </c>
      <c r="E39">
        <v>128</v>
      </c>
      <c r="F39">
        <v>877.5</v>
      </c>
      <c r="G39">
        <v>1624.1</v>
      </c>
      <c r="H39">
        <v>333.2</v>
      </c>
    </row>
    <row r="40" spans="1:8" x14ac:dyDescent="0.2">
      <c r="A40" t="s">
        <v>91</v>
      </c>
      <c r="B40">
        <v>3.6</v>
      </c>
      <c r="C40">
        <v>10.5</v>
      </c>
      <c r="D40">
        <v>86.5</v>
      </c>
      <c r="E40">
        <v>201</v>
      </c>
      <c r="F40">
        <v>1489.5</v>
      </c>
      <c r="G40">
        <v>2844.1</v>
      </c>
      <c r="H40">
        <v>791.4</v>
      </c>
    </row>
    <row r="41" spans="1:8" x14ac:dyDescent="0.2">
      <c r="A41" t="s">
        <v>92</v>
      </c>
      <c r="B41">
        <v>11.9</v>
      </c>
      <c r="C41">
        <v>33</v>
      </c>
      <c r="D41">
        <v>105.9</v>
      </c>
      <c r="E41">
        <v>485.3</v>
      </c>
      <c r="F41">
        <v>1613.6</v>
      </c>
      <c r="G41">
        <v>2342.4</v>
      </c>
      <c r="H41">
        <v>245.1</v>
      </c>
    </row>
    <row r="42" spans="1:8" x14ac:dyDescent="0.2">
      <c r="A42" t="s">
        <v>93</v>
      </c>
      <c r="B42">
        <v>2</v>
      </c>
      <c r="C42">
        <v>13.5</v>
      </c>
      <c r="D42">
        <v>17.899999999999999</v>
      </c>
      <c r="E42">
        <v>155.69999999999999</v>
      </c>
      <c r="F42">
        <v>570.5</v>
      </c>
      <c r="G42">
        <v>1704.4</v>
      </c>
      <c r="H42">
        <v>147.5</v>
      </c>
    </row>
    <row r="43" spans="1:8" x14ac:dyDescent="0.2">
      <c r="A43" t="s">
        <v>50</v>
      </c>
      <c r="B43">
        <v>10.1</v>
      </c>
      <c r="C43">
        <v>29.7</v>
      </c>
      <c r="D43">
        <v>145.80000000000001</v>
      </c>
      <c r="E43">
        <v>203.9</v>
      </c>
      <c r="F43">
        <v>1259.7</v>
      </c>
      <c r="G43">
        <v>1776.5</v>
      </c>
      <c r="H43">
        <v>314</v>
      </c>
    </row>
    <row r="44" spans="1:8" x14ac:dyDescent="0.2">
      <c r="A44" t="s">
        <v>51</v>
      </c>
      <c r="B44">
        <v>13.3</v>
      </c>
      <c r="C44">
        <v>33.799999999999997</v>
      </c>
      <c r="D44">
        <v>152.4</v>
      </c>
      <c r="E44">
        <v>208.2</v>
      </c>
      <c r="F44">
        <v>1603.1</v>
      </c>
      <c r="G44">
        <v>2988.7</v>
      </c>
      <c r="H44">
        <v>397.6</v>
      </c>
    </row>
    <row r="45" spans="1:8" x14ac:dyDescent="0.2">
      <c r="A45" t="s">
        <v>52</v>
      </c>
      <c r="B45">
        <v>3.5</v>
      </c>
      <c r="C45">
        <v>20.3</v>
      </c>
      <c r="D45">
        <v>68.8</v>
      </c>
      <c r="E45">
        <v>147.30000000000001</v>
      </c>
      <c r="F45">
        <v>1171.5999999999999</v>
      </c>
      <c r="G45">
        <v>3004.6</v>
      </c>
      <c r="H45">
        <v>334.5</v>
      </c>
    </row>
    <row r="46" spans="1:8" x14ac:dyDescent="0.2">
      <c r="A46" t="s">
        <v>53</v>
      </c>
      <c r="B46">
        <v>1.4</v>
      </c>
      <c r="C46">
        <v>15.9</v>
      </c>
      <c r="D46">
        <v>30.8</v>
      </c>
      <c r="E46">
        <v>101.2</v>
      </c>
      <c r="F46">
        <v>1348.2</v>
      </c>
      <c r="G46">
        <v>2201</v>
      </c>
      <c r="H46">
        <v>265.2</v>
      </c>
    </row>
    <row r="47" spans="1:8" x14ac:dyDescent="0.2">
      <c r="A47" t="s">
        <v>54</v>
      </c>
      <c r="B47">
        <v>9</v>
      </c>
      <c r="C47">
        <v>23.3</v>
      </c>
      <c r="D47">
        <v>92.1</v>
      </c>
      <c r="E47">
        <v>165.7</v>
      </c>
      <c r="F47">
        <v>986.2</v>
      </c>
      <c r="G47">
        <v>2521.1999999999998</v>
      </c>
      <c r="H47">
        <v>226.7</v>
      </c>
    </row>
    <row r="48" spans="1:8" x14ac:dyDescent="0.2">
      <c r="A48" t="s">
        <v>55</v>
      </c>
      <c r="B48">
        <v>4.3</v>
      </c>
      <c r="C48">
        <v>39.6</v>
      </c>
      <c r="D48">
        <v>106.2</v>
      </c>
      <c r="E48">
        <v>224.8</v>
      </c>
      <c r="F48">
        <v>1605.6</v>
      </c>
      <c r="G48">
        <v>3386.9</v>
      </c>
      <c r="H48">
        <v>360.3</v>
      </c>
    </row>
    <row r="49" spans="1:8" x14ac:dyDescent="0.2">
      <c r="A49" t="s">
        <v>94</v>
      </c>
      <c r="B49">
        <v>6</v>
      </c>
      <c r="C49">
        <v>13.2</v>
      </c>
      <c r="D49">
        <v>42.2</v>
      </c>
      <c r="E49">
        <v>90.9</v>
      </c>
      <c r="F49">
        <v>597.4</v>
      </c>
      <c r="G49">
        <v>1341.7</v>
      </c>
      <c r="H49">
        <v>163.30000000000001</v>
      </c>
    </row>
    <row r="50" spans="1:8" x14ac:dyDescent="0.2">
      <c r="A50" t="s">
        <v>56</v>
      </c>
      <c r="B50">
        <v>2.8</v>
      </c>
      <c r="C50">
        <v>12.9</v>
      </c>
      <c r="D50">
        <v>52.2</v>
      </c>
      <c r="E50">
        <v>63.7</v>
      </c>
      <c r="F50">
        <v>846.9</v>
      </c>
      <c r="G50">
        <v>2614.1999999999998</v>
      </c>
      <c r="H50">
        <v>220.7</v>
      </c>
    </row>
    <row r="51" spans="1:8" x14ac:dyDescent="0.2">
      <c r="A51" s="3" t="s">
        <v>57</v>
      </c>
      <c r="B51" s="3">
        <v>5.4</v>
      </c>
      <c r="C51" s="3">
        <v>21.9</v>
      </c>
      <c r="D51" s="3">
        <v>39.700000000000003</v>
      </c>
      <c r="E51" s="3">
        <v>173.9</v>
      </c>
      <c r="F51" s="3">
        <v>811.6</v>
      </c>
      <c r="G51" s="3">
        <v>2772.2</v>
      </c>
      <c r="H51" s="3">
        <v>282</v>
      </c>
    </row>
    <row r="52" spans="1:8" x14ac:dyDescent="0.2">
      <c r="A52" s="4" t="s">
        <v>0</v>
      </c>
      <c r="B52">
        <f>AVERAGE(B2:B51)</f>
        <v>7.4440000000000017</v>
      </c>
      <c r="C52">
        <f t="shared" ref="C52:H52" si="0">AVERAGE(C2:C51)</f>
        <v>25.734000000000002</v>
      </c>
      <c r="D52">
        <f t="shared" si="0"/>
        <v>124.09199999999998</v>
      </c>
      <c r="E52">
        <f t="shared" si="0"/>
        <v>211.30000000000007</v>
      </c>
      <c r="F52">
        <f t="shared" si="0"/>
        <v>1291.9039999999995</v>
      </c>
      <c r="G52">
        <f t="shared" si="0"/>
        <v>2671.288</v>
      </c>
      <c r="H52">
        <f t="shared" si="0"/>
        <v>377.52600000000001</v>
      </c>
    </row>
    <row r="53" spans="1:8" x14ac:dyDescent="0.2">
      <c r="A53" s="4" t="s">
        <v>58</v>
      </c>
      <c r="B53">
        <f>STDEV(B2:B51)</f>
        <v>3.8667689407069941</v>
      </c>
      <c r="C53">
        <f t="shared" ref="C53:H53" si="1">STDEV(C2:C51)</f>
        <v>10.759629953427483</v>
      </c>
      <c r="D53">
        <f t="shared" si="1"/>
        <v>88.348567178245631</v>
      </c>
      <c r="E53">
        <f t="shared" si="1"/>
        <v>100.2530492182208</v>
      </c>
      <c r="F53">
        <f t="shared" si="1"/>
        <v>432.45571058355466</v>
      </c>
      <c r="G53">
        <f t="shared" si="1"/>
        <v>725.9087067016809</v>
      </c>
      <c r="H53">
        <f t="shared" si="1"/>
        <v>193.3944175481171</v>
      </c>
    </row>
  </sheetData>
  <phoneticPr fontId="4" type="noConversion"/>
  <pageMargins left="0.75" right="0.75" top="1" bottom="1" header="0.5" footer="0.5"/>
  <pageSetup orientation="portrait" horizontalDpi="1200" verticalDpi="12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workbookViewId="0">
      <selection activeCell="A25" sqref="A25:F25"/>
    </sheetView>
  </sheetViews>
  <sheetFormatPr defaultRowHeight="15" x14ac:dyDescent="0.25"/>
  <cols>
    <col min="1" max="6" width="7.5703125" style="6" customWidth="1"/>
    <col min="7" max="12" width="9.140625" style="6"/>
    <col min="13" max="13" width="12.42578125" style="6" bestFit="1" customWidth="1"/>
    <col min="14" max="16384" width="9.140625" style="6"/>
  </cols>
  <sheetData>
    <row r="1" spans="1:14" x14ac:dyDescent="0.25">
      <c r="A1" s="6" t="s">
        <v>84</v>
      </c>
      <c r="B1" s="6" t="s">
        <v>83</v>
      </c>
      <c r="C1" s="6" t="s">
        <v>82</v>
      </c>
      <c r="D1" s="6" t="s">
        <v>81</v>
      </c>
      <c r="E1" s="6" t="s">
        <v>80</v>
      </c>
      <c r="F1" s="6" t="s">
        <v>79</v>
      </c>
      <c r="G1" s="6" t="s">
        <v>78</v>
      </c>
      <c r="H1" s="6" t="s">
        <v>77</v>
      </c>
      <c r="I1" s="6" t="s">
        <v>7</v>
      </c>
      <c r="J1" s="6">
        <v>-7.6919533277607106E-3</v>
      </c>
      <c r="K1" s="8">
        <f>J1/G$23</f>
        <v>-7.6919533277607106E-3</v>
      </c>
      <c r="L1" s="9" t="s">
        <v>110</v>
      </c>
      <c r="M1" s="9" t="s">
        <v>111</v>
      </c>
      <c r="N1" s="6" t="s">
        <v>71</v>
      </c>
    </row>
    <row r="2" spans="1:14" x14ac:dyDescent="0.25">
      <c r="A2" s="6">
        <v>191</v>
      </c>
      <c r="B2" s="6">
        <v>36</v>
      </c>
      <c r="C2" s="6">
        <v>50</v>
      </c>
      <c r="D2" s="6">
        <v>5</v>
      </c>
      <c r="E2" s="6">
        <v>162</v>
      </c>
      <c r="F2" s="6">
        <v>60</v>
      </c>
      <c r="G2" s="6">
        <f t="shared" ref="G2:G21" si="0">A2*J$1+B2*J$2+C2*J$3</f>
        <v>12.060507878661872</v>
      </c>
      <c r="H2" s="6">
        <f t="shared" ref="H2:H21" si="1">D2*J$4+E2*J$5+F2*J$6</f>
        <v>-3.0390460927429945</v>
      </c>
      <c r="I2" s="6" t="s">
        <v>8</v>
      </c>
      <c r="J2" s="6">
        <v>0.35236763178285124</v>
      </c>
      <c r="K2" s="8">
        <f>J2/G$23</f>
        <v>0.35236763178285124</v>
      </c>
      <c r="L2" s="8">
        <f>G2-G$22</f>
        <v>6.5874283722960669E-2</v>
      </c>
      <c r="M2" s="8">
        <f>H2-H$22</f>
        <v>0.2374221190358794</v>
      </c>
      <c r="N2" s="6" t="s">
        <v>70</v>
      </c>
    </row>
    <row r="3" spans="1:14" x14ac:dyDescent="0.25">
      <c r="A3" s="6">
        <v>193</v>
      </c>
      <c r="B3" s="6">
        <v>38</v>
      </c>
      <c r="C3" s="6">
        <v>58</v>
      </c>
      <c r="D3" s="6">
        <v>12</v>
      </c>
      <c r="E3" s="6">
        <v>101</v>
      </c>
      <c r="F3" s="6">
        <v>101</v>
      </c>
      <c r="G3" s="6">
        <f t="shared" si="0"/>
        <v>12.884969030785097</v>
      </c>
      <c r="H3" s="6">
        <f t="shared" si="1"/>
        <v>-2.2756124290815731</v>
      </c>
      <c r="I3" s="6" t="s">
        <v>76</v>
      </c>
      <c r="J3" s="6">
        <v>1.6888724401630445E-2</v>
      </c>
      <c r="K3" s="8">
        <f>J3/G$23</f>
        <v>1.6888724401630445E-2</v>
      </c>
      <c r="L3" s="8">
        <f t="shared" ref="L3:L21" si="2">G3-G$22</f>
        <v>0.89033543584618613</v>
      </c>
      <c r="M3" s="8">
        <f t="shared" ref="M3:M21" si="3">H3-H$22</f>
        <v>1.0008557826973008</v>
      </c>
      <c r="N3" s="6" t="s">
        <v>69</v>
      </c>
    </row>
    <row r="4" spans="1:14" x14ac:dyDescent="0.25">
      <c r="A4" s="6">
        <v>189</v>
      </c>
      <c r="B4" s="6">
        <v>35</v>
      </c>
      <c r="C4" s="6">
        <v>46</v>
      </c>
      <c r="D4" s="6">
        <v>13</v>
      </c>
      <c r="E4" s="6">
        <v>145</v>
      </c>
      <c r="F4" s="6">
        <v>58</v>
      </c>
      <c r="G4" s="6">
        <f t="shared" si="0"/>
        <v>11.655969255928019</v>
      </c>
      <c r="H4" s="6">
        <f t="shared" si="1"/>
        <v>-3.2530127459067817</v>
      </c>
      <c r="I4" s="6" t="s">
        <v>75</v>
      </c>
      <c r="J4" s="6">
        <v>-6.3996534018767981E-2</v>
      </c>
      <c r="K4" s="8">
        <f>J4/H$23</f>
        <v>-6.3996534018768023E-2</v>
      </c>
      <c r="L4" s="8">
        <f t="shared" si="2"/>
        <v>-0.33866433901089188</v>
      </c>
      <c r="M4" s="8">
        <f t="shared" si="3"/>
        <v>2.345546587209224E-2</v>
      </c>
      <c r="N4" s="6" t="s">
        <v>68</v>
      </c>
    </row>
    <row r="5" spans="1:14" x14ac:dyDescent="0.25">
      <c r="A5" s="6">
        <v>211</v>
      </c>
      <c r="B5" s="6">
        <v>38</v>
      </c>
      <c r="C5" s="6">
        <v>56</v>
      </c>
      <c r="D5" s="6">
        <v>8</v>
      </c>
      <c r="E5" s="6">
        <v>151</v>
      </c>
      <c r="F5" s="6">
        <v>38</v>
      </c>
      <c r="G5" s="6">
        <f t="shared" si="0"/>
        <v>12.712736422082143</v>
      </c>
      <c r="H5" s="6">
        <f t="shared" si="1"/>
        <v>-3.0992799372761328</v>
      </c>
      <c r="I5" s="6" t="s">
        <v>74</v>
      </c>
      <c r="J5" s="6">
        <v>-1.7876738927992932E-2</v>
      </c>
      <c r="K5" s="8">
        <f>J5/H$23</f>
        <v>-1.7876738927992943E-2</v>
      </c>
      <c r="L5" s="8">
        <f t="shared" si="2"/>
        <v>0.71810282714323215</v>
      </c>
      <c r="M5" s="8">
        <f t="shared" si="3"/>
        <v>0.17718827450274111</v>
      </c>
      <c r="N5" s="6" t="s">
        <v>67</v>
      </c>
    </row>
    <row r="6" spans="1:14" x14ac:dyDescent="0.25">
      <c r="A6" s="6">
        <v>176</v>
      </c>
      <c r="B6" s="6">
        <v>31</v>
      </c>
      <c r="C6" s="6">
        <v>74</v>
      </c>
      <c r="D6" s="6">
        <v>15</v>
      </c>
      <c r="E6" s="6">
        <v>200</v>
      </c>
      <c r="F6" s="6">
        <v>40</v>
      </c>
      <c r="G6" s="6">
        <f t="shared" si="0"/>
        <v>10.819378405303157</v>
      </c>
      <c r="H6" s="6">
        <f t="shared" si="1"/>
        <v>-4.4173169400896395</v>
      </c>
      <c r="I6" s="6" t="s">
        <v>73</v>
      </c>
      <c r="J6" s="6">
        <v>2.9494713947616751E-3</v>
      </c>
      <c r="K6" s="8">
        <f>J6/H$23</f>
        <v>2.9494713947616773E-3</v>
      </c>
      <c r="L6" s="8">
        <f t="shared" si="2"/>
        <v>-1.1752551896357541</v>
      </c>
      <c r="M6" s="8">
        <f t="shared" si="3"/>
        <v>-1.1408487283107656</v>
      </c>
      <c r="N6" s="6" t="s">
        <v>66</v>
      </c>
    </row>
    <row r="7" spans="1:14" x14ac:dyDescent="0.25">
      <c r="A7" s="6">
        <v>169</v>
      </c>
      <c r="B7" s="6">
        <v>34</v>
      </c>
      <c r="C7" s="6">
        <v>50</v>
      </c>
      <c r="D7" s="6">
        <v>17</v>
      </c>
      <c r="E7" s="6">
        <v>120</v>
      </c>
      <c r="F7" s="6">
        <v>38</v>
      </c>
      <c r="G7" s="6">
        <f t="shared" si="0"/>
        <v>11.524995588306904</v>
      </c>
      <c r="H7" s="6">
        <f t="shared" si="1"/>
        <v>-3.1210698366772638</v>
      </c>
      <c r="L7" s="8">
        <f t="shared" si="2"/>
        <v>-0.46963800663200672</v>
      </c>
      <c r="M7" s="8">
        <f t="shared" si="3"/>
        <v>0.15539837510161014</v>
      </c>
      <c r="N7" s="6" t="s">
        <v>65</v>
      </c>
    </row>
    <row r="8" spans="1:14" x14ac:dyDescent="0.25">
      <c r="A8" s="6">
        <v>154</v>
      </c>
      <c r="B8" s="6">
        <v>34</v>
      </c>
      <c r="C8" s="6">
        <v>64</v>
      </c>
      <c r="D8" s="6">
        <v>14</v>
      </c>
      <c r="E8" s="6">
        <v>215</v>
      </c>
      <c r="F8" s="6">
        <v>105</v>
      </c>
      <c r="G8" s="6">
        <f t="shared" si="0"/>
        <v>11.876817029846141</v>
      </c>
      <c r="H8" s="6">
        <f t="shared" si="1"/>
        <v>-4.429755849331257</v>
      </c>
      <c r="I8" s="6" t="s">
        <v>72</v>
      </c>
      <c r="J8" s="6">
        <f>CORREL(G2:G21,H2:H21)</f>
        <v>0.87857805040517123</v>
      </c>
      <c r="L8" s="8">
        <f t="shared" si="2"/>
        <v>-0.11781656509277028</v>
      </c>
      <c r="M8" s="8">
        <f t="shared" si="3"/>
        <v>-1.1532876375523831</v>
      </c>
      <c r="N8" s="6" t="s">
        <v>64</v>
      </c>
    </row>
    <row r="9" spans="1:14" x14ac:dyDescent="0.25">
      <c r="A9" s="6">
        <v>193</v>
      </c>
      <c r="B9" s="6">
        <v>36</v>
      </c>
      <c r="C9" s="6">
        <v>46</v>
      </c>
      <c r="D9" s="6">
        <v>6</v>
      </c>
      <c r="E9" s="6">
        <v>170</v>
      </c>
      <c r="F9" s="6">
        <v>31</v>
      </c>
      <c r="G9" s="6">
        <f t="shared" si="0"/>
        <v>11.977569074399828</v>
      </c>
      <c r="H9" s="6">
        <f t="shared" si="1"/>
        <v>-3.3315912086337942</v>
      </c>
      <c r="L9" s="8">
        <f t="shared" si="2"/>
        <v>-1.7064520539083361E-2</v>
      </c>
      <c r="M9" s="8">
        <f t="shared" si="3"/>
        <v>-5.5122996854920281E-2</v>
      </c>
      <c r="N9" s="6" t="s">
        <v>63</v>
      </c>
    </row>
    <row r="10" spans="1:14" x14ac:dyDescent="0.25">
      <c r="A10" s="6">
        <v>176</v>
      </c>
      <c r="B10" s="6">
        <v>37</v>
      </c>
      <c r="C10" s="6">
        <v>54</v>
      </c>
      <c r="D10" s="6">
        <v>4</v>
      </c>
      <c r="E10" s="6">
        <v>160</v>
      </c>
      <c r="F10" s="6">
        <v>25</v>
      </c>
      <c r="G10" s="6">
        <f t="shared" si="0"/>
        <v>12.595809707967657</v>
      </c>
      <c r="H10" s="6">
        <f t="shared" si="1"/>
        <v>-3.042527579684899</v>
      </c>
      <c r="L10" s="8">
        <f t="shared" si="2"/>
        <v>0.60117611302874607</v>
      </c>
      <c r="M10" s="8">
        <f t="shared" si="3"/>
        <v>0.23394063209397498</v>
      </c>
      <c r="N10" s="6" t="s">
        <v>62</v>
      </c>
    </row>
    <row r="11" spans="1:14" x14ac:dyDescent="0.25">
      <c r="A11" s="6">
        <v>156</v>
      </c>
      <c r="B11" s="6">
        <v>33</v>
      </c>
      <c r="C11" s="6">
        <v>54</v>
      </c>
      <c r="D11" s="6">
        <v>15</v>
      </c>
      <c r="E11" s="6">
        <v>215</v>
      </c>
      <c r="F11" s="6">
        <v>73</v>
      </c>
      <c r="G11" s="6">
        <f t="shared" si="0"/>
        <v>11.340178247391465</v>
      </c>
      <c r="H11" s="6">
        <f t="shared" si="1"/>
        <v>-4.588135467982398</v>
      </c>
      <c r="L11" s="8">
        <f t="shared" si="2"/>
        <v>-0.6544553475474455</v>
      </c>
      <c r="M11" s="8">
        <f t="shared" si="3"/>
        <v>-1.3116672562035241</v>
      </c>
      <c r="N11" s="6" t="s">
        <v>61</v>
      </c>
    </row>
    <row r="12" spans="1:14" x14ac:dyDescent="0.25">
      <c r="A12" s="6">
        <v>189</v>
      </c>
      <c r="B12" s="6">
        <v>37</v>
      </c>
      <c r="C12" s="6">
        <v>52</v>
      </c>
      <c r="D12" s="6">
        <v>2</v>
      </c>
      <c r="E12" s="6">
        <v>130</v>
      </c>
      <c r="F12" s="6">
        <v>60</v>
      </c>
      <c r="G12" s="6">
        <f t="shared" si="0"/>
        <v>12.462036865903505</v>
      </c>
      <c r="H12" s="6">
        <f t="shared" si="1"/>
        <v>-2.2750008449909167</v>
      </c>
      <c r="L12" s="8">
        <f t="shared" si="2"/>
        <v>0.46740327096459389</v>
      </c>
      <c r="M12" s="8">
        <f t="shared" si="3"/>
        <v>1.0014673667879572</v>
      </c>
      <c r="N12" s="6" t="s">
        <v>60</v>
      </c>
    </row>
    <row r="13" spans="1:14" x14ac:dyDescent="0.25">
      <c r="A13" s="6">
        <v>162</v>
      </c>
      <c r="B13" s="6">
        <v>35</v>
      </c>
      <c r="C13" s="6">
        <v>62</v>
      </c>
      <c r="D13" s="6">
        <v>12</v>
      </c>
      <c r="E13" s="6">
        <v>145</v>
      </c>
      <c r="F13" s="6">
        <v>37</v>
      </c>
      <c r="G13" s="6">
        <f t="shared" si="0"/>
        <v>12.133871586203647</v>
      </c>
      <c r="H13" s="6">
        <f t="shared" si="1"/>
        <v>-3.2509551111780088</v>
      </c>
      <c r="L13" s="8">
        <f t="shared" si="2"/>
        <v>0.13923799126473568</v>
      </c>
      <c r="M13" s="8">
        <f t="shared" si="3"/>
        <v>2.5513100600865091E-2</v>
      </c>
      <c r="N13" s="6" t="s">
        <v>59</v>
      </c>
    </row>
    <row r="14" spans="1:14" x14ac:dyDescent="0.25">
      <c r="A14" s="6">
        <v>182</v>
      </c>
      <c r="B14" s="6">
        <v>36</v>
      </c>
      <c r="C14" s="6">
        <v>56</v>
      </c>
      <c r="D14" s="6">
        <v>4</v>
      </c>
      <c r="E14" s="6">
        <v>141</v>
      </c>
      <c r="F14" s="6">
        <v>42</v>
      </c>
      <c r="G14" s="6">
        <f t="shared" si="0"/>
        <v>12.2310678050215</v>
      </c>
      <c r="H14" s="6">
        <f t="shared" si="1"/>
        <v>-2.6527285263420848</v>
      </c>
      <c r="L14" s="8">
        <f t="shared" si="2"/>
        <v>0.23643421008258869</v>
      </c>
      <c r="M14" s="8">
        <f t="shared" si="3"/>
        <v>0.62373968543678915</v>
      </c>
    </row>
    <row r="15" spans="1:14" x14ac:dyDescent="0.25">
      <c r="A15" s="6">
        <v>167</v>
      </c>
      <c r="B15" s="6">
        <v>34</v>
      </c>
      <c r="C15" s="6">
        <v>60</v>
      </c>
      <c r="D15" s="6">
        <v>6</v>
      </c>
      <c r="E15" s="6">
        <v>155</v>
      </c>
      <c r="F15" s="6">
        <v>40</v>
      </c>
      <c r="G15" s="6">
        <f t="shared" si="0"/>
        <v>11.70926673897873</v>
      </c>
      <c r="H15" s="6">
        <f t="shared" si="1"/>
        <v>-3.0368948821610453</v>
      </c>
      <c r="L15" s="8">
        <f t="shared" si="2"/>
        <v>-0.28536685596018074</v>
      </c>
      <c r="M15" s="8">
        <f t="shared" si="3"/>
        <v>0.23957332961782862</v>
      </c>
    </row>
    <row r="16" spans="1:14" x14ac:dyDescent="0.25">
      <c r="A16" s="6">
        <v>154</v>
      </c>
      <c r="B16" s="6">
        <v>30</v>
      </c>
      <c r="C16" s="6">
        <v>56</v>
      </c>
      <c r="D16" s="6">
        <v>17</v>
      </c>
      <c r="E16" s="6">
        <v>251</v>
      </c>
      <c r="F16" s="6">
        <v>250</v>
      </c>
      <c r="G16" s="6">
        <f t="shared" si="0"/>
        <v>10.332236707501693</v>
      </c>
      <c r="H16" s="6">
        <f t="shared" si="1"/>
        <v>-4.8376347005548626</v>
      </c>
      <c r="L16" s="8">
        <f t="shared" si="2"/>
        <v>-1.6623968874372181</v>
      </c>
      <c r="M16" s="8">
        <f t="shared" si="3"/>
        <v>-1.5611664887759886</v>
      </c>
    </row>
    <row r="17" spans="1:13" x14ac:dyDescent="0.25">
      <c r="A17" s="6">
        <v>166</v>
      </c>
      <c r="B17" s="6">
        <v>33</v>
      </c>
      <c r="C17" s="6">
        <v>52</v>
      </c>
      <c r="D17" s="6">
        <v>13</v>
      </c>
      <c r="E17" s="6">
        <v>210</v>
      </c>
      <c r="F17" s="6">
        <v>115</v>
      </c>
      <c r="G17" s="6">
        <f t="shared" si="0"/>
        <v>11.229481265310596</v>
      </c>
      <c r="H17" s="6">
        <f t="shared" si="1"/>
        <v>-4.2468809067249067</v>
      </c>
      <c r="L17" s="8">
        <f t="shared" si="2"/>
        <v>-0.76515232962831448</v>
      </c>
      <c r="M17" s="8">
        <f t="shared" si="3"/>
        <v>-0.97041269494603277</v>
      </c>
    </row>
    <row r="18" spans="1:13" x14ac:dyDescent="0.25">
      <c r="A18" s="6">
        <v>247</v>
      </c>
      <c r="B18" s="6">
        <v>46</v>
      </c>
      <c r="C18" s="6">
        <v>50</v>
      </c>
      <c r="D18" s="6">
        <v>1</v>
      </c>
      <c r="E18" s="6">
        <v>50</v>
      </c>
      <c r="F18" s="6">
        <v>50</v>
      </c>
      <c r="G18" s="6">
        <f t="shared" si="0"/>
        <v>15.153434810135785</v>
      </c>
      <c r="H18" s="6">
        <f t="shared" si="1"/>
        <v>-0.81035991068033075</v>
      </c>
      <c r="L18" s="8">
        <f t="shared" si="2"/>
        <v>3.1588012151968741</v>
      </c>
      <c r="M18" s="8">
        <f t="shared" si="3"/>
        <v>2.4661083010985432</v>
      </c>
    </row>
    <row r="19" spans="1:13" x14ac:dyDescent="0.25">
      <c r="A19" s="6">
        <v>202</v>
      </c>
      <c r="B19" s="6">
        <v>37</v>
      </c>
      <c r="C19" s="6">
        <v>62</v>
      </c>
      <c r="D19" s="6">
        <v>12</v>
      </c>
      <c r="E19" s="6">
        <v>120</v>
      </c>
      <c r="F19" s="6">
        <v>120</v>
      </c>
      <c r="G19" s="6">
        <f t="shared" si="0"/>
        <v>12.53092871665892</v>
      </c>
      <c r="H19" s="6">
        <f t="shared" si="1"/>
        <v>-2.559230512212967</v>
      </c>
      <c r="L19" s="8">
        <f t="shared" si="2"/>
        <v>0.53629512172000915</v>
      </c>
      <c r="M19" s="8">
        <f t="shared" si="3"/>
        <v>0.71723769956590688</v>
      </c>
    </row>
    <row r="20" spans="1:13" x14ac:dyDescent="0.25">
      <c r="A20" s="6">
        <v>157</v>
      </c>
      <c r="B20" s="6">
        <v>32</v>
      </c>
      <c r="C20" s="6">
        <v>52</v>
      </c>
      <c r="D20" s="6">
        <v>11</v>
      </c>
      <c r="E20" s="6">
        <v>230</v>
      </c>
      <c r="F20" s="6">
        <v>80</v>
      </c>
      <c r="G20" s="6">
        <f t="shared" si="0"/>
        <v>10.946341213477591</v>
      </c>
      <c r="H20" s="6">
        <f t="shared" si="1"/>
        <v>-4.5796541160638888</v>
      </c>
      <c r="L20" s="8">
        <f t="shared" si="2"/>
        <v>-1.0482923814613194</v>
      </c>
      <c r="M20" s="8">
        <f t="shared" si="3"/>
        <v>-1.3031859042850149</v>
      </c>
    </row>
    <row r="21" spans="1:13" x14ac:dyDescent="0.25">
      <c r="A21" s="7">
        <v>138</v>
      </c>
      <c r="B21" s="7">
        <v>33</v>
      </c>
      <c r="C21" s="7">
        <v>68</v>
      </c>
      <c r="D21" s="7">
        <v>2</v>
      </c>
      <c r="E21" s="7">
        <v>150</v>
      </c>
      <c r="F21" s="7">
        <v>43</v>
      </c>
      <c r="G21" s="6">
        <f t="shared" si="0"/>
        <v>11.715075548913983</v>
      </c>
      <c r="H21" s="6">
        <f t="shared" si="1"/>
        <v>-2.6826766372617241</v>
      </c>
      <c r="L21" s="8">
        <f t="shared" si="2"/>
        <v>-0.27955804602492762</v>
      </c>
      <c r="M21" s="8">
        <f t="shared" si="3"/>
        <v>0.59379157451714981</v>
      </c>
    </row>
    <row r="22" spans="1:13" x14ac:dyDescent="0.25">
      <c r="F22" s="6" t="s">
        <v>0</v>
      </c>
      <c r="G22" s="6">
        <f>AVERAGE(G2:G21)</f>
        <v>11.994633594938911</v>
      </c>
      <c r="H22" s="6">
        <f>AVERAGE(H2:H21)</f>
        <v>-3.2764682117788739</v>
      </c>
    </row>
    <row r="23" spans="1:13" x14ac:dyDescent="0.25">
      <c r="F23" s="6" t="s">
        <v>109</v>
      </c>
      <c r="G23" s="6">
        <v>1</v>
      </c>
      <c r="H23" s="6">
        <f>_xlfn.STDEV.S(H2:H21)</f>
        <v>0.99999999999999933</v>
      </c>
    </row>
    <row r="24" spans="1:13" x14ac:dyDescent="0.25">
      <c r="A24" s="6">
        <f>CORREL(A2:A21,$G2:$G21)</f>
        <v>0.80284561099359053</v>
      </c>
      <c r="B24" s="6">
        <f t="shared" ref="B24:F24" si="4">CORREL(B2:B21,$G2:$G21)</f>
        <v>0.98716910369615696</v>
      </c>
      <c r="C24" s="6">
        <f t="shared" si="4"/>
        <v>-0.20614769625483328</v>
      </c>
      <c r="D24" s="6">
        <f>CORREL(D2:D21,$G2:$G21)</f>
        <v>-0.6101751386343206</v>
      </c>
      <c r="E24" s="6">
        <f t="shared" si="4"/>
        <v>-0.84421931027504105</v>
      </c>
      <c r="F24" s="6">
        <f t="shared" si="4"/>
        <v>-0.36380951899177716</v>
      </c>
    </row>
    <row r="25" spans="1:13" x14ac:dyDescent="0.25">
      <c r="A25" s="6">
        <f>CORREL(A2:A21,$H2:$H21)</f>
        <v>0.70536269596220957</v>
      </c>
      <c r="B25" s="6">
        <f t="shared" ref="B25:F25" si="5">CORREL(B2:B21,$H2:$H21)</f>
        <v>0.86730514052573138</v>
      </c>
      <c r="C25" s="6">
        <f t="shared" si="5"/>
        <v>-0.18111691772767069</v>
      </c>
      <c r="D25" s="6">
        <f t="shared" si="5"/>
        <v>-0.6945028353780357</v>
      </c>
      <c r="E25" s="6">
        <f t="shared" si="5"/>
        <v>-0.96089293136328391</v>
      </c>
      <c r="F25" s="6">
        <f t="shared" si="5"/>
        <v>-0.41408935661442725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workbookViewId="0">
      <selection activeCell="M26" sqref="M26"/>
    </sheetView>
  </sheetViews>
  <sheetFormatPr defaultRowHeight="15" x14ac:dyDescent="0.25"/>
  <cols>
    <col min="1" max="2" width="9.140625" style="6"/>
    <col min="3" max="3" width="11.28515625" style="6" bestFit="1" customWidth="1"/>
    <col min="4" max="4" width="10" style="6" customWidth="1"/>
    <col min="5" max="16384" width="9.140625" style="6"/>
  </cols>
  <sheetData>
    <row r="1" spans="1:8" x14ac:dyDescent="0.25">
      <c r="A1" s="6" t="s">
        <v>100</v>
      </c>
      <c r="B1" s="6" t="s">
        <v>101</v>
      </c>
      <c r="C1" s="6" t="s">
        <v>120</v>
      </c>
      <c r="E1" s="6" t="s">
        <v>119</v>
      </c>
      <c r="G1" s="6" t="s">
        <v>118</v>
      </c>
    </row>
    <row r="2" spans="1:8" x14ac:dyDescent="0.25">
      <c r="A2" s="6">
        <v>3.9248611805141</v>
      </c>
      <c r="B2" s="6">
        <v>4.9458068969409101</v>
      </c>
      <c r="C2" s="20"/>
      <c r="D2" s="17"/>
      <c r="E2" s="18"/>
      <c r="F2" s="17"/>
      <c r="G2" s="19"/>
      <c r="H2" s="19"/>
    </row>
    <row r="3" spans="1:8" x14ac:dyDescent="0.25">
      <c r="A3" s="6">
        <v>6.4237687716309599</v>
      </c>
      <c r="B3" s="6">
        <v>4.3902621607674304</v>
      </c>
      <c r="C3" s="20"/>
      <c r="D3" s="17"/>
      <c r="E3" s="18"/>
      <c r="F3" s="17"/>
      <c r="G3" s="19"/>
      <c r="H3" s="19"/>
    </row>
    <row r="4" spans="1:8" x14ac:dyDescent="0.25">
      <c r="A4" s="6">
        <v>4.8379608549243498</v>
      </c>
      <c r="B4" s="6">
        <v>3.8466379084681601</v>
      </c>
      <c r="C4" s="20"/>
      <c r="D4" s="17"/>
      <c r="E4" s="18"/>
      <c r="F4" s="17"/>
      <c r="G4" s="19"/>
      <c r="H4" s="19"/>
    </row>
    <row r="5" spans="1:8" x14ac:dyDescent="0.25">
      <c r="A5" s="6">
        <v>5.0735591163495704</v>
      </c>
      <c r="B5" s="6">
        <v>4.7662195301941699</v>
      </c>
      <c r="C5" s="20"/>
      <c r="D5" s="17"/>
      <c r="E5" s="18"/>
      <c r="F5" s="17"/>
      <c r="G5" s="19"/>
      <c r="H5" s="19"/>
    </row>
    <row r="6" spans="1:8" x14ac:dyDescent="0.25">
      <c r="A6" s="6">
        <v>5.6379761111003504</v>
      </c>
      <c r="B6" s="6">
        <v>3.8451463227662801</v>
      </c>
      <c r="C6" s="20"/>
      <c r="D6" s="17"/>
      <c r="E6" s="18"/>
      <c r="F6" s="17"/>
      <c r="G6" s="19"/>
      <c r="H6" s="19"/>
    </row>
    <row r="7" spans="1:8" x14ac:dyDescent="0.25">
      <c r="A7" s="6">
        <v>4.6750465272400197</v>
      </c>
      <c r="B7" s="6">
        <v>5.6156000270133299</v>
      </c>
      <c r="C7" s="20"/>
      <c r="D7" s="17"/>
      <c r="E7" s="18"/>
      <c r="F7" s="17"/>
      <c r="G7" s="19"/>
      <c r="H7" s="19"/>
    </row>
    <row r="8" spans="1:8" x14ac:dyDescent="0.25">
      <c r="A8" s="6">
        <v>4.2808634631937599</v>
      </c>
      <c r="B8" s="6">
        <v>5.1545753698420897</v>
      </c>
      <c r="C8" s="20"/>
      <c r="D8" s="17"/>
      <c r="E8" s="18"/>
      <c r="F8" s="17"/>
      <c r="G8" s="19"/>
      <c r="H8" s="19"/>
    </row>
    <row r="9" spans="1:8" x14ac:dyDescent="0.25">
      <c r="A9" s="6">
        <v>4.1989201040268496</v>
      </c>
      <c r="B9" s="6">
        <v>6.1209267997837697</v>
      </c>
      <c r="C9" s="20"/>
      <c r="D9" s="17"/>
      <c r="E9" s="18"/>
      <c r="F9" s="17"/>
      <c r="G9" s="19"/>
      <c r="H9" s="19"/>
    </row>
    <row r="10" spans="1:8" x14ac:dyDescent="0.25">
      <c r="A10" s="6">
        <v>5.6949695825367499</v>
      </c>
      <c r="B10" s="6">
        <v>5.6113002513392596</v>
      </c>
      <c r="C10" s="20"/>
      <c r="D10" s="17"/>
      <c r="E10" s="18"/>
      <c r="F10" s="17"/>
      <c r="G10" s="19"/>
      <c r="H10" s="19"/>
    </row>
    <row r="11" spans="1:8" x14ac:dyDescent="0.25">
      <c r="A11" s="6">
        <v>5.2550188670008602</v>
      </c>
      <c r="B11" s="6">
        <v>4.3468103867585297</v>
      </c>
      <c r="C11" s="20">
        <f>DEVSQ(A2:A11)</f>
        <v>5.4342197365910092</v>
      </c>
      <c r="D11" s="17">
        <f>DEVSQ(B2:B11)</f>
        <v>5.3689126782064243</v>
      </c>
      <c r="E11" s="18"/>
      <c r="F11" s="17"/>
      <c r="G11" s="19">
        <f>DEVSQ(A2:A11)</f>
        <v>5.4342197365910092</v>
      </c>
      <c r="H11" s="19">
        <f>DEVSQ(B2:B11)</f>
        <v>5.3689126782064243</v>
      </c>
    </row>
    <row r="12" spans="1:8" x14ac:dyDescent="0.25">
      <c r="A12" s="6">
        <v>8.5835242701679704</v>
      </c>
      <c r="B12" s="6">
        <v>8.3467053606543207</v>
      </c>
      <c r="C12" s="15"/>
      <c r="D12" s="13"/>
      <c r="E12" s="18"/>
      <c r="F12" s="17"/>
      <c r="G12" s="16"/>
      <c r="H12" s="16"/>
    </row>
    <row r="13" spans="1:8" x14ac:dyDescent="0.25">
      <c r="A13" s="6">
        <v>9.9999864219372405</v>
      </c>
      <c r="B13" s="6">
        <v>9.6534893326925992</v>
      </c>
      <c r="C13" s="15"/>
      <c r="D13" s="13"/>
      <c r="E13" s="18"/>
      <c r="F13" s="17"/>
      <c r="G13" s="16"/>
      <c r="H13" s="16"/>
    </row>
    <row r="14" spans="1:8" x14ac:dyDescent="0.25">
      <c r="A14" s="6">
        <v>10.8927732469235</v>
      </c>
      <c r="B14" s="6">
        <v>8.8798819356256598</v>
      </c>
      <c r="C14" s="15"/>
      <c r="D14" s="13"/>
      <c r="E14" s="18"/>
      <c r="F14" s="17"/>
      <c r="G14" s="16"/>
      <c r="H14" s="16"/>
    </row>
    <row r="15" spans="1:8" x14ac:dyDescent="0.25">
      <c r="A15" s="6">
        <v>10.0725268482187</v>
      </c>
      <c r="B15" s="6">
        <v>8.6167568035937396</v>
      </c>
      <c r="C15" s="15"/>
      <c r="D15" s="13"/>
      <c r="E15" s="18"/>
      <c r="F15" s="17"/>
      <c r="G15" s="16"/>
      <c r="H15" s="16"/>
    </row>
    <row r="16" spans="1:8" x14ac:dyDescent="0.25">
      <c r="A16" s="6">
        <v>12.2655923464648</v>
      </c>
      <c r="B16" s="6">
        <v>8.2668238358425796</v>
      </c>
      <c r="C16" s="15"/>
      <c r="D16" s="13"/>
      <c r="E16" s="18"/>
      <c r="F16" s="17"/>
      <c r="G16" s="16"/>
      <c r="H16" s="16"/>
    </row>
    <row r="17" spans="1:8" x14ac:dyDescent="0.25">
      <c r="A17" s="6">
        <v>10.909108824257901</v>
      </c>
      <c r="B17" s="6">
        <v>9.6092585761725804</v>
      </c>
      <c r="C17" s="15"/>
      <c r="D17" s="13"/>
      <c r="E17" s="18"/>
      <c r="F17" s="17"/>
      <c r="G17" s="16"/>
      <c r="H17" s="16"/>
    </row>
    <row r="18" spans="1:8" x14ac:dyDescent="0.25">
      <c r="A18" s="6">
        <v>10.24436797435</v>
      </c>
      <c r="B18" s="6">
        <v>10.213971914581499</v>
      </c>
      <c r="C18" s="15"/>
      <c r="D18" s="13"/>
      <c r="E18" s="18"/>
      <c r="F18" s="17"/>
      <c r="G18" s="16"/>
      <c r="H18" s="16"/>
    </row>
    <row r="19" spans="1:8" x14ac:dyDescent="0.25">
      <c r="A19" s="6">
        <v>9.3157617327929092</v>
      </c>
      <c r="B19" s="6">
        <v>9.4606566720119307</v>
      </c>
      <c r="C19" s="15"/>
      <c r="D19" s="13"/>
      <c r="E19" s="18"/>
      <c r="F19" s="17"/>
      <c r="G19" s="16"/>
      <c r="H19" s="16"/>
    </row>
    <row r="20" spans="1:8" x14ac:dyDescent="0.25">
      <c r="A20" s="6">
        <v>8.6500808950800998</v>
      </c>
      <c r="B20" s="6">
        <v>8.7070263473331408</v>
      </c>
      <c r="C20" s="15"/>
      <c r="D20" s="13"/>
      <c r="E20" s="18"/>
      <c r="F20" s="17"/>
      <c r="G20" s="16"/>
      <c r="H20" s="16"/>
    </row>
    <row r="21" spans="1:8" x14ac:dyDescent="0.25">
      <c r="A21" s="6">
        <v>9.9298158881943106</v>
      </c>
      <c r="B21" s="6">
        <v>9.2396666818570203</v>
      </c>
      <c r="C21" s="15"/>
      <c r="D21" s="13"/>
      <c r="E21" s="18">
        <f>DEVSQ(A2:A21)</f>
        <v>145.8228506660009</v>
      </c>
      <c r="F21" s="17">
        <f>DEVSQ(B2:B21)</f>
        <v>98.703313060694938</v>
      </c>
      <c r="G21" s="16">
        <f>DEVSQ(A12:A21)</f>
        <v>11.048630489617716</v>
      </c>
      <c r="H21" s="16">
        <f>DEVSQ(B12:B21)</f>
        <v>3.6542444367017497</v>
      </c>
    </row>
    <row r="22" spans="1:8" x14ac:dyDescent="0.25">
      <c r="A22" s="6">
        <v>15.004193017709699</v>
      </c>
      <c r="B22" s="6">
        <v>15.0099242222923</v>
      </c>
      <c r="C22" s="15"/>
      <c r="D22" s="13"/>
      <c r="E22" s="14"/>
      <c r="F22" s="13"/>
      <c r="G22" s="12"/>
      <c r="H22" s="12"/>
    </row>
    <row r="23" spans="1:8" x14ac:dyDescent="0.25">
      <c r="A23" s="6">
        <v>16.073282737283801</v>
      </c>
      <c r="B23" s="6">
        <v>14.0131112563682</v>
      </c>
      <c r="C23" s="15"/>
      <c r="D23" s="13"/>
      <c r="E23" s="14"/>
      <c r="F23" s="13"/>
      <c r="G23" s="12"/>
      <c r="H23" s="12"/>
    </row>
    <row r="24" spans="1:8" x14ac:dyDescent="0.25">
      <c r="A24" s="6">
        <v>12.663018861772599</v>
      </c>
      <c r="B24" s="6">
        <v>16.7336033029767</v>
      </c>
      <c r="C24" s="15"/>
      <c r="D24" s="13"/>
      <c r="E24" s="14"/>
      <c r="F24" s="13"/>
      <c r="G24" s="12"/>
      <c r="H24" s="12"/>
    </row>
    <row r="25" spans="1:8" x14ac:dyDescent="0.25">
      <c r="A25" s="6">
        <v>14.1828605787434</v>
      </c>
      <c r="B25" s="6">
        <v>14.545415923057501</v>
      </c>
      <c r="C25" s="15"/>
      <c r="D25" s="13"/>
      <c r="E25" s="14"/>
      <c r="F25" s="13"/>
      <c r="G25" s="12"/>
      <c r="H25" s="12"/>
    </row>
    <row r="26" spans="1:8" x14ac:dyDescent="0.25">
      <c r="A26" s="6">
        <v>14.1062423910143</v>
      </c>
      <c r="B26" s="6">
        <v>15.8479125808168</v>
      </c>
      <c r="C26" s="15"/>
      <c r="D26" s="13"/>
      <c r="E26" s="14"/>
      <c r="F26" s="13"/>
      <c r="G26" s="12"/>
      <c r="H26" s="12"/>
    </row>
    <row r="27" spans="1:8" x14ac:dyDescent="0.25">
      <c r="A27" s="6">
        <v>17.923493976907</v>
      </c>
      <c r="B27" s="6">
        <v>15.657281627285199</v>
      </c>
      <c r="C27" s="15"/>
      <c r="D27" s="13"/>
      <c r="E27" s="14"/>
      <c r="F27" s="13"/>
      <c r="G27" s="12"/>
      <c r="H27" s="12"/>
    </row>
    <row r="28" spans="1:8" x14ac:dyDescent="0.25">
      <c r="A28" s="6">
        <v>14.3573656419541</v>
      </c>
      <c r="B28" s="6">
        <v>15.9469493494446</v>
      </c>
      <c r="C28" s="15"/>
      <c r="D28" s="13"/>
      <c r="E28" s="14"/>
      <c r="F28" s="13"/>
      <c r="G28" s="12"/>
      <c r="H28" s="12"/>
    </row>
    <row r="29" spans="1:8" x14ac:dyDescent="0.25">
      <c r="A29" s="6">
        <v>16.077365564055</v>
      </c>
      <c r="B29" s="6">
        <v>15.537297351784201</v>
      </c>
      <c r="C29" s="15"/>
      <c r="D29" s="13"/>
      <c r="E29" s="14"/>
      <c r="F29" s="13"/>
      <c r="G29" s="12"/>
      <c r="H29" s="12"/>
    </row>
    <row r="30" spans="1:8" x14ac:dyDescent="0.25">
      <c r="A30" s="6">
        <v>16.184491304720702</v>
      </c>
      <c r="B30" s="6">
        <v>15.3686032244307</v>
      </c>
      <c r="C30" s="15"/>
      <c r="D30" s="13"/>
      <c r="E30" s="14"/>
      <c r="F30" s="13"/>
      <c r="G30" s="12"/>
      <c r="H30" s="12"/>
    </row>
    <row r="31" spans="1:8" x14ac:dyDescent="0.25">
      <c r="A31" s="7">
        <v>14.7505215792486</v>
      </c>
      <c r="B31" s="7">
        <v>13.813928996602</v>
      </c>
      <c r="C31" s="15">
        <f>DEVSQ(A12:A31)</f>
        <v>157.8464001907752</v>
      </c>
      <c r="D31" s="13">
        <f>DEVSQ(B12:B31)</f>
        <v>200.09547842632881</v>
      </c>
      <c r="E31" s="14">
        <f>DEVSQ(A22:A31)</f>
        <v>19.490735979921599</v>
      </c>
      <c r="F31" s="13">
        <f>DEVSQ(B22:B31)</f>
        <v>7.4530027638165706</v>
      </c>
      <c r="G31" s="12">
        <f>DEVSQ(A22:A31)</f>
        <v>19.490735979921599</v>
      </c>
      <c r="H31" s="12">
        <f>DEVSQ(B22:B31)</f>
        <v>7.4530027638165706</v>
      </c>
    </row>
    <row r="32" spans="1:8" x14ac:dyDescent="0.25">
      <c r="A32" s="6">
        <f>DEVSQ(A2:A31)</f>
        <v>549.26228656107924</v>
      </c>
      <c r="B32" s="6">
        <f>DEVSQ(B2:B31)</f>
        <v>561.6158520563082</v>
      </c>
    </row>
    <row r="33" spans="1:8" x14ac:dyDescent="0.25">
      <c r="A33" s="6" t="s">
        <v>117</v>
      </c>
      <c r="B33" s="6">
        <f>A32+B32</f>
        <v>1110.8781386173873</v>
      </c>
      <c r="D33" s="6">
        <f>SUM(C11:D31)</f>
        <v>368.74501103190141</v>
      </c>
      <c r="F33" s="6">
        <f>SUM(E11:F31)</f>
        <v>271.46990247043402</v>
      </c>
      <c r="H33" s="6">
        <f>SUM(G11:H31)</f>
        <v>52.449746084855065</v>
      </c>
    </row>
  </sheetData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tabSelected="1" workbookViewId="0">
      <selection activeCell="P29" sqref="P29"/>
    </sheetView>
  </sheetViews>
  <sheetFormatPr defaultRowHeight="15" x14ac:dyDescent="0.25"/>
  <cols>
    <col min="1" max="16384" width="9.140625" style="6"/>
  </cols>
  <sheetData>
    <row r="1" spans="1:11" x14ac:dyDescent="0.25">
      <c r="A1" s="6" t="s">
        <v>100</v>
      </c>
      <c r="B1" s="6" t="s">
        <v>101</v>
      </c>
      <c r="E1" s="6" t="s">
        <v>100</v>
      </c>
      <c r="F1" s="6" t="s">
        <v>101</v>
      </c>
      <c r="G1" s="6" t="s">
        <v>122</v>
      </c>
      <c r="I1" s="6" t="s">
        <v>100</v>
      </c>
      <c r="J1" s="6" t="s">
        <v>101</v>
      </c>
      <c r="K1" s="6" t="s">
        <v>121</v>
      </c>
    </row>
    <row r="2" spans="1:11" x14ac:dyDescent="0.25">
      <c r="A2" s="12">
        <v>3.9248611805141</v>
      </c>
      <c r="B2" s="12">
        <v>4.9458068969409101</v>
      </c>
      <c r="E2" s="12">
        <v>3.9248611805141</v>
      </c>
      <c r="F2" s="12">
        <v>4.9458068969409101</v>
      </c>
      <c r="G2" s="6">
        <v>2</v>
      </c>
      <c r="I2" s="12">
        <v>3.9248611805141</v>
      </c>
      <c r="J2" s="12">
        <v>4.9458068969409101</v>
      </c>
      <c r="K2" s="6">
        <v>4</v>
      </c>
    </row>
    <row r="3" spans="1:11" x14ac:dyDescent="0.25">
      <c r="A3" s="12">
        <v>6.4237687716309599</v>
      </c>
      <c r="B3" s="12">
        <v>4.3902621607674304</v>
      </c>
      <c r="E3" s="12">
        <v>6.4237687716309599</v>
      </c>
      <c r="F3" s="12">
        <v>4.3902621607674304</v>
      </c>
      <c r="G3" s="6">
        <v>2</v>
      </c>
      <c r="I3" s="12">
        <v>6.4237687716309599</v>
      </c>
      <c r="J3" s="12">
        <v>4.3902621607674304</v>
      </c>
      <c r="K3" s="6">
        <v>4</v>
      </c>
    </row>
    <row r="4" spans="1:11" x14ac:dyDescent="0.25">
      <c r="A4" s="12">
        <v>4.8379608549243498</v>
      </c>
      <c r="B4" s="12">
        <v>3.8466379084681601</v>
      </c>
      <c r="E4" s="12">
        <v>4.8379608549243498</v>
      </c>
      <c r="F4" s="12">
        <v>3.8466379084681601</v>
      </c>
      <c r="G4" s="6">
        <v>2</v>
      </c>
      <c r="I4" s="12">
        <v>4.8379608549243498</v>
      </c>
      <c r="J4" s="12">
        <v>3.8466379084681601</v>
      </c>
      <c r="K4" s="6">
        <v>4</v>
      </c>
    </row>
    <row r="5" spans="1:11" x14ac:dyDescent="0.25">
      <c r="A5" s="12">
        <v>5.0735591163495704</v>
      </c>
      <c r="B5" s="12">
        <v>4.7662195301941699</v>
      </c>
      <c r="E5" s="12">
        <v>5.0735591163495704</v>
      </c>
      <c r="F5" s="12">
        <v>4.7662195301941699</v>
      </c>
      <c r="G5" s="6">
        <v>2</v>
      </c>
      <c r="I5" s="12">
        <v>5.0735591163495704</v>
      </c>
      <c r="J5" s="12">
        <v>4.7662195301941699</v>
      </c>
      <c r="K5" s="6">
        <v>4</v>
      </c>
    </row>
    <row r="6" spans="1:11" x14ac:dyDescent="0.25">
      <c r="A6" s="12">
        <v>5.6379761111003504</v>
      </c>
      <c r="B6" s="12">
        <v>3.8451463227662801</v>
      </c>
      <c r="E6" s="12">
        <v>5.6379761111003504</v>
      </c>
      <c r="F6" s="12">
        <v>3.8451463227662801</v>
      </c>
      <c r="G6" s="6">
        <v>2</v>
      </c>
      <c r="I6" s="12">
        <v>5.6379761111003504</v>
      </c>
      <c r="J6" s="12">
        <v>3.8451463227662801</v>
      </c>
      <c r="K6" s="6">
        <v>4</v>
      </c>
    </row>
    <row r="7" spans="1:11" x14ac:dyDescent="0.25">
      <c r="A7" s="12">
        <v>4.6750465272400197</v>
      </c>
      <c r="B7" s="12">
        <v>5.6156000270133299</v>
      </c>
      <c r="E7" s="12">
        <v>4.6750465272400197</v>
      </c>
      <c r="F7" s="12">
        <v>5.6156000270133299</v>
      </c>
      <c r="G7" s="6">
        <v>2</v>
      </c>
      <c r="I7" s="12">
        <v>4.6750465272400197</v>
      </c>
      <c r="J7" s="12">
        <v>5.6156000270133299</v>
      </c>
      <c r="K7" s="6">
        <v>4</v>
      </c>
    </row>
    <row r="8" spans="1:11" x14ac:dyDescent="0.25">
      <c r="A8" s="12">
        <v>4.2808634631937599</v>
      </c>
      <c r="B8" s="12">
        <v>5.1545753698420897</v>
      </c>
      <c r="E8" s="12">
        <v>4.2808634631937599</v>
      </c>
      <c r="F8" s="12">
        <v>5.1545753698420897</v>
      </c>
      <c r="G8" s="6">
        <v>2</v>
      </c>
      <c r="I8" s="12">
        <v>4.2808634631937599</v>
      </c>
      <c r="J8" s="12">
        <v>5.1545753698420897</v>
      </c>
      <c r="K8" s="6">
        <v>4</v>
      </c>
    </row>
    <row r="9" spans="1:11" x14ac:dyDescent="0.25">
      <c r="A9" s="12">
        <v>4.1989201040268496</v>
      </c>
      <c r="B9" s="12">
        <v>6.1209267997837697</v>
      </c>
      <c r="E9" s="12">
        <v>4.1989201040268496</v>
      </c>
      <c r="F9" s="12">
        <v>6.1209267997837697</v>
      </c>
      <c r="G9" s="6">
        <v>2</v>
      </c>
      <c r="I9" s="12">
        <v>4.1989201040268496</v>
      </c>
      <c r="J9" s="12">
        <v>6.1209267997837697</v>
      </c>
      <c r="K9" s="6">
        <v>4</v>
      </c>
    </row>
    <row r="10" spans="1:11" x14ac:dyDescent="0.25">
      <c r="A10" s="12">
        <v>5.6949695825367499</v>
      </c>
      <c r="B10" s="12">
        <v>5.6113002513392596</v>
      </c>
      <c r="E10" s="12">
        <v>5.6949695825367499</v>
      </c>
      <c r="F10" s="12">
        <v>5.6113002513392596</v>
      </c>
      <c r="G10" s="6">
        <v>2</v>
      </c>
      <c r="I10" s="12">
        <v>5.6949695825367499</v>
      </c>
      <c r="J10" s="12">
        <v>5.6113002513392596</v>
      </c>
      <c r="K10" s="6">
        <v>4</v>
      </c>
    </row>
    <row r="11" spans="1:11" x14ac:dyDescent="0.25">
      <c r="A11" s="12">
        <v>5.2550188670008602</v>
      </c>
      <c r="B11" s="12">
        <v>4.3468103867585297</v>
      </c>
      <c r="C11" s="6">
        <f>DEVSQ(A2:A11)</f>
        <v>5.4342197365910092</v>
      </c>
      <c r="D11" s="6">
        <f>DEVSQ(B2:B11)</f>
        <v>5.3689126782064243</v>
      </c>
      <c r="E11" s="12">
        <v>5.2550188670008602</v>
      </c>
      <c r="F11" s="12">
        <v>4.3468103867585297</v>
      </c>
      <c r="G11" s="6">
        <v>2</v>
      </c>
      <c r="I11" s="12">
        <v>5.2550188670008602</v>
      </c>
      <c r="J11" s="12">
        <v>4.3468103867585297</v>
      </c>
      <c r="K11" s="6">
        <v>4</v>
      </c>
    </row>
    <row r="12" spans="1:11" x14ac:dyDescent="0.25">
      <c r="A12" s="6">
        <v>8.5835242701679704</v>
      </c>
      <c r="B12" s="6">
        <v>8.3467053606543207</v>
      </c>
      <c r="E12" s="6">
        <v>8.5835242701679704</v>
      </c>
      <c r="F12" s="6">
        <v>8.3467053606543207</v>
      </c>
      <c r="G12" s="6">
        <v>4</v>
      </c>
      <c r="I12" s="6">
        <v>8.5835242701679704</v>
      </c>
      <c r="J12" s="6">
        <v>8.3467053606543207</v>
      </c>
      <c r="K12" s="6">
        <v>4</v>
      </c>
    </row>
    <row r="13" spans="1:11" x14ac:dyDescent="0.25">
      <c r="A13" s="6">
        <v>9.9999864219372405</v>
      </c>
      <c r="B13" s="6">
        <v>9.6534893326925992</v>
      </c>
      <c r="E13" s="6">
        <v>9.9999864219372405</v>
      </c>
      <c r="F13" s="6">
        <v>9.6534893326925992</v>
      </c>
      <c r="G13" s="6">
        <v>4</v>
      </c>
      <c r="I13" s="6">
        <v>9.9999864219372405</v>
      </c>
      <c r="J13" s="6">
        <v>9.6534893326925992</v>
      </c>
      <c r="K13" s="6">
        <v>4</v>
      </c>
    </row>
    <row r="14" spans="1:11" x14ac:dyDescent="0.25">
      <c r="A14" s="6">
        <v>10.8927732469235</v>
      </c>
      <c r="B14" s="6">
        <v>8.8798819356256598</v>
      </c>
      <c r="E14" s="6">
        <v>10.8927732469235</v>
      </c>
      <c r="F14" s="6">
        <v>8.8798819356256598</v>
      </c>
      <c r="G14" s="6">
        <v>4</v>
      </c>
      <c r="I14" s="6">
        <v>10.8927732469235</v>
      </c>
      <c r="J14" s="6">
        <v>8.8798819356256598</v>
      </c>
      <c r="K14" s="6">
        <v>4</v>
      </c>
    </row>
    <row r="15" spans="1:11" x14ac:dyDescent="0.25">
      <c r="A15" s="6">
        <v>10.0725268482187</v>
      </c>
      <c r="B15" s="6">
        <v>8.6167568035937396</v>
      </c>
      <c r="E15" s="6">
        <v>10.0725268482187</v>
      </c>
      <c r="F15" s="6">
        <v>8.6167568035937396</v>
      </c>
      <c r="G15" s="6">
        <v>4</v>
      </c>
      <c r="I15" s="6">
        <v>10.0725268482187</v>
      </c>
      <c r="J15" s="6">
        <v>8.6167568035937396</v>
      </c>
      <c r="K15" s="6">
        <v>4</v>
      </c>
    </row>
    <row r="16" spans="1:11" x14ac:dyDescent="0.25">
      <c r="A16" s="6">
        <v>12.2655923464648</v>
      </c>
      <c r="B16" s="6">
        <v>8.2668238358425796</v>
      </c>
      <c r="E16" s="6">
        <v>12.2655923464648</v>
      </c>
      <c r="F16" s="6">
        <v>8.2668238358425796</v>
      </c>
      <c r="G16" s="6">
        <v>4</v>
      </c>
      <c r="I16" s="6">
        <v>12.2655923464648</v>
      </c>
      <c r="J16" s="6">
        <v>8.2668238358425796</v>
      </c>
      <c r="K16" s="6">
        <v>1</v>
      </c>
    </row>
    <row r="17" spans="1:11" x14ac:dyDescent="0.25">
      <c r="A17" s="6">
        <v>10.909108824257901</v>
      </c>
      <c r="B17" s="6">
        <v>9.6092585761725804</v>
      </c>
      <c r="E17" s="6">
        <v>10.909108824257901</v>
      </c>
      <c r="F17" s="6">
        <v>9.6092585761725804</v>
      </c>
      <c r="G17" s="6">
        <v>4</v>
      </c>
      <c r="I17" s="6">
        <v>10.909108824257901</v>
      </c>
      <c r="J17" s="6">
        <v>9.6092585761725804</v>
      </c>
      <c r="K17" s="6">
        <v>4</v>
      </c>
    </row>
    <row r="18" spans="1:11" x14ac:dyDescent="0.25">
      <c r="A18" s="6">
        <v>10.24436797435</v>
      </c>
      <c r="B18" s="6">
        <v>10.213971914581499</v>
      </c>
      <c r="E18" s="6">
        <v>10.24436797435</v>
      </c>
      <c r="F18" s="6">
        <v>10.213971914581499</v>
      </c>
      <c r="G18" s="6">
        <v>4</v>
      </c>
      <c r="I18" s="6">
        <v>10.24436797435</v>
      </c>
      <c r="J18" s="6">
        <v>10.213971914581499</v>
      </c>
      <c r="K18" s="6">
        <v>4</v>
      </c>
    </row>
    <row r="19" spans="1:11" x14ac:dyDescent="0.25">
      <c r="A19" s="6">
        <v>9.3157617327929092</v>
      </c>
      <c r="B19" s="6">
        <v>9.4606566720119307</v>
      </c>
      <c r="E19" s="6">
        <v>9.3157617327929092</v>
      </c>
      <c r="F19" s="6">
        <v>9.4606566720119307</v>
      </c>
      <c r="G19" s="6">
        <v>4</v>
      </c>
      <c r="I19" s="6">
        <v>9.3157617327929092</v>
      </c>
      <c r="J19" s="6">
        <v>9.4606566720119307</v>
      </c>
      <c r="K19" s="6">
        <v>4</v>
      </c>
    </row>
    <row r="20" spans="1:11" x14ac:dyDescent="0.25">
      <c r="A20" s="6">
        <v>8.6500808950800998</v>
      </c>
      <c r="B20" s="6">
        <v>8.7070263473331408</v>
      </c>
      <c r="E20" s="6">
        <v>8.6500808950800998</v>
      </c>
      <c r="F20" s="6">
        <v>8.7070263473331408</v>
      </c>
      <c r="G20" s="6">
        <v>4</v>
      </c>
      <c r="I20" s="6">
        <v>8.6500808950800998</v>
      </c>
      <c r="J20" s="6">
        <v>8.7070263473331408</v>
      </c>
      <c r="K20" s="6">
        <v>4</v>
      </c>
    </row>
    <row r="21" spans="1:11" x14ac:dyDescent="0.25">
      <c r="A21" s="6">
        <v>9.9298158881943106</v>
      </c>
      <c r="B21" s="6">
        <v>9.2396666818570203</v>
      </c>
      <c r="C21" s="6">
        <f>DEVSQ(A12:A21)</f>
        <v>11.048630489617716</v>
      </c>
      <c r="D21" s="6">
        <f>DEVSQ(B12:B21)</f>
        <v>3.6542444367017497</v>
      </c>
      <c r="E21" s="6">
        <v>9.9298158881943106</v>
      </c>
      <c r="F21" s="6">
        <v>9.2396666818570203</v>
      </c>
      <c r="G21" s="6">
        <v>4</v>
      </c>
      <c r="I21" s="6">
        <v>9.9298158881943106</v>
      </c>
      <c r="J21" s="6">
        <v>9.2396666818570203</v>
      </c>
      <c r="K21" s="6">
        <v>4</v>
      </c>
    </row>
    <row r="22" spans="1:11" x14ac:dyDescent="0.25">
      <c r="A22" s="12">
        <v>15.004193017709699</v>
      </c>
      <c r="B22" s="12">
        <v>15.0099242222923</v>
      </c>
      <c r="E22" s="12">
        <v>15.004193017709699</v>
      </c>
      <c r="F22" s="12">
        <v>15.0099242222923</v>
      </c>
      <c r="G22" s="6">
        <v>3</v>
      </c>
      <c r="I22" s="12">
        <v>15.004193017709699</v>
      </c>
      <c r="J22" s="12">
        <v>15.0099242222923</v>
      </c>
      <c r="K22" s="6">
        <v>5</v>
      </c>
    </row>
    <row r="23" spans="1:11" x14ac:dyDescent="0.25">
      <c r="A23" s="12">
        <v>16.073282737283801</v>
      </c>
      <c r="B23" s="12">
        <v>14.0131112563682</v>
      </c>
      <c r="E23" s="12">
        <v>16.073282737283801</v>
      </c>
      <c r="F23" s="12">
        <v>14.0131112563682</v>
      </c>
      <c r="G23" s="6">
        <v>3</v>
      </c>
      <c r="I23" s="12">
        <v>16.073282737283801</v>
      </c>
      <c r="J23" s="12">
        <v>14.0131112563682</v>
      </c>
      <c r="K23" s="6">
        <v>2</v>
      </c>
    </row>
    <row r="24" spans="1:11" x14ac:dyDescent="0.25">
      <c r="A24" s="12">
        <v>12.663018861772599</v>
      </c>
      <c r="B24" s="12">
        <v>16.7336033029767</v>
      </c>
      <c r="E24" s="12">
        <v>12.663018861772599</v>
      </c>
      <c r="F24" s="12">
        <v>16.7336033029767</v>
      </c>
      <c r="G24" s="6">
        <v>3</v>
      </c>
      <c r="I24" s="12">
        <v>12.663018861772599</v>
      </c>
      <c r="J24" s="12">
        <v>16.7336033029767</v>
      </c>
      <c r="K24" s="6">
        <v>5</v>
      </c>
    </row>
    <row r="25" spans="1:11" x14ac:dyDescent="0.25">
      <c r="A25" s="12">
        <v>14.1828605787434</v>
      </c>
      <c r="B25" s="12">
        <v>14.545415923057501</v>
      </c>
      <c r="E25" s="12">
        <v>14.1828605787434</v>
      </c>
      <c r="F25" s="12">
        <v>14.545415923057501</v>
      </c>
      <c r="G25" s="6">
        <v>3</v>
      </c>
      <c r="I25" s="12">
        <v>14.1828605787434</v>
      </c>
      <c r="J25" s="12">
        <v>14.545415923057501</v>
      </c>
      <c r="K25" s="6">
        <v>5</v>
      </c>
    </row>
    <row r="26" spans="1:11" x14ac:dyDescent="0.25">
      <c r="A26" s="12">
        <v>14.1062423910143</v>
      </c>
      <c r="B26" s="12">
        <v>15.8479125808168</v>
      </c>
      <c r="E26" s="12">
        <v>14.1062423910143</v>
      </c>
      <c r="F26" s="12">
        <v>15.8479125808168</v>
      </c>
      <c r="G26" s="6">
        <v>3</v>
      </c>
      <c r="I26" s="12">
        <v>14.1062423910143</v>
      </c>
      <c r="J26" s="12">
        <v>15.8479125808168</v>
      </c>
      <c r="K26" s="6">
        <v>5</v>
      </c>
    </row>
    <row r="27" spans="1:11" x14ac:dyDescent="0.25">
      <c r="A27" s="12">
        <v>17.923493976907</v>
      </c>
      <c r="B27" s="12">
        <v>15.657281627285199</v>
      </c>
      <c r="E27" s="12">
        <v>17.923493976907</v>
      </c>
      <c r="F27" s="12">
        <v>15.657281627285199</v>
      </c>
      <c r="G27" s="6">
        <v>3</v>
      </c>
      <c r="I27" s="12">
        <v>17.923493976907</v>
      </c>
      <c r="J27" s="12">
        <v>15.657281627285199</v>
      </c>
      <c r="K27" s="6">
        <v>2</v>
      </c>
    </row>
    <row r="28" spans="1:11" x14ac:dyDescent="0.25">
      <c r="A28" s="12">
        <v>14.3573656419541</v>
      </c>
      <c r="B28" s="12">
        <v>15.9469493494446</v>
      </c>
      <c r="E28" s="12">
        <v>14.3573656419541</v>
      </c>
      <c r="F28" s="12">
        <v>15.9469493494446</v>
      </c>
      <c r="G28" s="6">
        <v>3</v>
      </c>
      <c r="I28" s="12">
        <v>14.3573656419541</v>
      </c>
      <c r="J28" s="12">
        <v>15.9469493494446</v>
      </c>
      <c r="K28" s="6">
        <v>5</v>
      </c>
    </row>
    <row r="29" spans="1:11" x14ac:dyDescent="0.25">
      <c r="A29" s="12">
        <v>16.077365564055</v>
      </c>
      <c r="B29" s="12">
        <v>15.537297351784201</v>
      </c>
      <c r="E29" s="12">
        <v>16.077365564055</v>
      </c>
      <c r="F29" s="12">
        <v>15.537297351784201</v>
      </c>
      <c r="G29" s="6">
        <v>3</v>
      </c>
      <c r="I29" s="12">
        <v>16.077365564055</v>
      </c>
      <c r="J29" s="12">
        <v>15.537297351784201</v>
      </c>
      <c r="K29" s="6">
        <v>2</v>
      </c>
    </row>
    <row r="30" spans="1:11" x14ac:dyDescent="0.25">
      <c r="A30" s="12">
        <v>16.184491304720702</v>
      </c>
      <c r="B30" s="12">
        <v>15.3686032244307</v>
      </c>
      <c r="E30" s="12">
        <v>16.184491304720702</v>
      </c>
      <c r="F30" s="12">
        <v>15.3686032244307</v>
      </c>
      <c r="G30" s="6">
        <v>3</v>
      </c>
      <c r="I30" s="12">
        <v>16.184491304720702</v>
      </c>
      <c r="J30" s="12">
        <v>15.3686032244307</v>
      </c>
      <c r="K30" s="6">
        <v>2</v>
      </c>
    </row>
    <row r="31" spans="1:11" x14ac:dyDescent="0.25">
      <c r="A31" s="12">
        <v>14.7505215792486</v>
      </c>
      <c r="B31" s="12">
        <v>13.813928996602</v>
      </c>
      <c r="C31" s="6">
        <f>DEVSQ(A22:A31)</f>
        <v>19.490735979921599</v>
      </c>
      <c r="D31" s="6">
        <f>DEVSQ(B22:B31)</f>
        <v>7.4530027638165706</v>
      </c>
      <c r="E31" s="12">
        <v>14.7505215792486</v>
      </c>
      <c r="F31" s="12">
        <v>13.813928996602</v>
      </c>
      <c r="G31" s="6">
        <v>3</v>
      </c>
      <c r="I31" s="12">
        <v>14.7505215792486</v>
      </c>
      <c r="J31" s="12">
        <v>13.813928996602</v>
      </c>
      <c r="K31" s="6">
        <v>5</v>
      </c>
    </row>
    <row r="32" spans="1:11" x14ac:dyDescent="0.25">
      <c r="A32" s="6">
        <v>3.9248611805141</v>
      </c>
      <c r="B32" s="6">
        <v>15.0099242222923</v>
      </c>
      <c r="E32" s="6">
        <v>3.9248611805141</v>
      </c>
      <c r="F32" s="6">
        <v>15.0099242222923</v>
      </c>
      <c r="G32" s="6">
        <v>3</v>
      </c>
      <c r="I32" s="6">
        <v>3.9248611805141</v>
      </c>
      <c r="J32" s="6">
        <v>15.0099242222923</v>
      </c>
      <c r="K32" s="6">
        <v>4</v>
      </c>
    </row>
    <row r="33" spans="1:11" x14ac:dyDescent="0.25">
      <c r="A33" s="6">
        <v>6.4237687716309599</v>
      </c>
      <c r="B33" s="6">
        <v>14.0131112563682</v>
      </c>
      <c r="E33" s="6">
        <v>6.4237687716309599</v>
      </c>
      <c r="F33" s="6">
        <v>14.0131112563682</v>
      </c>
      <c r="G33" s="6">
        <v>3</v>
      </c>
      <c r="I33" s="6">
        <v>6.4237687716309599</v>
      </c>
      <c r="J33" s="6">
        <v>14.0131112563682</v>
      </c>
      <c r="K33" s="6">
        <v>4</v>
      </c>
    </row>
    <row r="34" spans="1:11" x14ac:dyDescent="0.25">
      <c r="A34" s="6">
        <v>4.8379608549243498</v>
      </c>
      <c r="B34" s="6">
        <v>16.7336033029767</v>
      </c>
      <c r="E34" s="6">
        <v>4.8379608549243498</v>
      </c>
      <c r="F34" s="6">
        <v>16.7336033029767</v>
      </c>
      <c r="G34" s="6">
        <v>3</v>
      </c>
      <c r="I34" s="6">
        <v>4.8379608549243498</v>
      </c>
      <c r="J34" s="6">
        <v>16.7336033029767</v>
      </c>
      <c r="K34" s="6">
        <v>4</v>
      </c>
    </row>
    <row r="35" spans="1:11" x14ac:dyDescent="0.25">
      <c r="A35" s="6">
        <v>5.0735591163495704</v>
      </c>
      <c r="B35" s="6">
        <v>14.545415923057501</v>
      </c>
      <c r="E35" s="6">
        <v>5.0735591163495704</v>
      </c>
      <c r="F35" s="6">
        <v>14.545415923057501</v>
      </c>
      <c r="G35" s="6">
        <v>3</v>
      </c>
      <c r="I35" s="6">
        <v>5.0735591163495704</v>
      </c>
      <c r="J35" s="6">
        <v>14.545415923057501</v>
      </c>
      <c r="K35" s="6">
        <v>4</v>
      </c>
    </row>
    <row r="36" spans="1:11" x14ac:dyDescent="0.25">
      <c r="A36" s="6">
        <v>5.6379761111003504</v>
      </c>
      <c r="B36" s="6">
        <v>15.8479125808168</v>
      </c>
      <c r="E36" s="6">
        <v>5.6379761111003504</v>
      </c>
      <c r="F36" s="6">
        <v>15.8479125808168</v>
      </c>
      <c r="G36" s="6">
        <v>3</v>
      </c>
      <c r="I36" s="6">
        <v>5.6379761111003504</v>
      </c>
      <c r="J36" s="6">
        <v>15.8479125808168</v>
      </c>
      <c r="K36" s="6">
        <v>4</v>
      </c>
    </row>
    <row r="37" spans="1:11" x14ac:dyDescent="0.25">
      <c r="A37" s="6">
        <v>4.6750465272400197</v>
      </c>
      <c r="B37" s="6">
        <v>15.657281627285199</v>
      </c>
      <c r="E37" s="6">
        <v>4.6750465272400197</v>
      </c>
      <c r="F37" s="6">
        <v>15.657281627285199</v>
      </c>
      <c r="G37" s="6">
        <v>3</v>
      </c>
      <c r="I37" s="6">
        <v>4.6750465272400197</v>
      </c>
      <c r="J37" s="6">
        <v>15.657281627285199</v>
      </c>
      <c r="K37" s="6">
        <v>4</v>
      </c>
    </row>
    <row r="38" spans="1:11" x14ac:dyDescent="0.25">
      <c r="A38" s="6">
        <v>4.2808634631937599</v>
      </c>
      <c r="B38" s="6">
        <v>15.9469493494446</v>
      </c>
      <c r="E38" s="6">
        <v>4.2808634631937599</v>
      </c>
      <c r="F38" s="6">
        <v>15.9469493494446</v>
      </c>
      <c r="G38" s="6">
        <v>3</v>
      </c>
      <c r="I38" s="6">
        <v>4.2808634631937599</v>
      </c>
      <c r="J38" s="6">
        <v>15.9469493494446</v>
      </c>
      <c r="K38" s="6">
        <v>4</v>
      </c>
    </row>
    <row r="39" spans="1:11" x14ac:dyDescent="0.25">
      <c r="A39" s="6">
        <v>4.1989201040268496</v>
      </c>
      <c r="B39" s="6">
        <v>15.537297351784201</v>
      </c>
      <c r="E39" s="6">
        <v>4.1989201040268496</v>
      </c>
      <c r="F39" s="6">
        <v>15.537297351784201</v>
      </c>
      <c r="G39" s="6">
        <v>3</v>
      </c>
      <c r="I39" s="6">
        <v>4.1989201040268496</v>
      </c>
      <c r="J39" s="6">
        <v>15.537297351784201</v>
      </c>
      <c r="K39" s="6">
        <v>4</v>
      </c>
    </row>
    <row r="40" spans="1:11" x14ac:dyDescent="0.25">
      <c r="A40" s="6">
        <v>5.6949695825367499</v>
      </c>
      <c r="B40" s="6">
        <v>15.3686032244307</v>
      </c>
      <c r="E40" s="6">
        <v>5.6949695825367499</v>
      </c>
      <c r="F40" s="6">
        <v>15.3686032244307</v>
      </c>
      <c r="G40" s="6">
        <v>3</v>
      </c>
      <c r="I40" s="6">
        <v>5.6949695825367499</v>
      </c>
      <c r="J40" s="6">
        <v>15.3686032244307</v>
      </c>
      <c r="K40" s="6">
        <v>4</v>
      </c>
    </row>
    <row r="41" spans="1:11" x14ac:dyDescent="0.25">
      <c r="A41" s="6">
        <v>5.2550188670008602</v>
      </c>
      <c r="B41" s="6">
        <v>13.813928996602</v>
      </c>
      <c r="C41" s="6">
        <f>DEVSQ(A32:A41)</f>
        <v>5.4342197365910092</v>
      </c>
      <c r="D41" s="6">
        <f>DEVSQ(B32:B41)</f>
        <v>7.4530027638165706</v>
      </c>
      <c r="E41" s="6">
        <v>5.2550188670008602</v>
      </c>
      <c r="F41" s="6">
        <v>13.813928996602</v>
      </c>
      <c r="G41" s="6">
        <v>3</v>
      </c>
      <c r="I41" s="6">
        <v>5.2550188670008602</v>
      </c>
      <c r="J41" s="6">
        <v>13.813928996602</v>
      </c>
      <c r="K41" s="6">
        <v>4</v>
      </c>
    </row>
    <row r="42" spans="1:11" x14ac:dyDescent="0.25">
      <c r="A42" s="12">
        <v>15.004193017709699</v>
      </c>
      <c r="B42" s="12">
        <v>4.9458068969409101</v>
      </c>
      <c r="E42" s="12">
        <v>15.004193017709699</v>
      </c>
      <c r="F42" s="12">
        <v>4.9458068969409101</v>
      </c>
      <c r="G42" s="6">
        <v>1</v>
      </c>
      <c r="I42" s="12">
        <v>15.004193017709699</v>
      </c>
      <c r="J42" s="12">
        <v>4.9458068969409101</v>
      </c>
      <c r="K42" s="6">
        <v>1</v>
      </c>
    </row>
    <row r="43" spans="1:11" x14ac:dyDescent="0.25">
      <c r="A43" s="12">
        <v>16.073282737283801</v>
      </c>
      <c r="B43" s="12">
        <v>4.3902621607674304</v>
      </c>
      <c r="E43" s="12">
        <v>16.073282737283801</v>
      </c>
      <c r="F43" s="12">
        <v>4.3902621607674304</v>
      </c>
      <c r="G43" s="6">
        <v>1</v>
      </c>
      <c r="I43" s="12">
        <v>16.073282737283801</v>
      </c>
      <c r="J43" s="12">
        <v>4.3902621607674304</v>
      </c>
      <c r="K43" s="6">
        <v>3</v>
      </c>
    </row>
    <row r="44" spans="1:11" x14ac:dyDescent="0.25">
      <c r="A44" s="12">
        <v>12.663018861772599</v>
      </c>
      <c r="B44" s="12">
        <v>3.8466379084681601</v>
      </c>
      <c r="E44" s="12">
        <v>12.663018861772599</v>
      </c>
      <c r="F44" s="12">
        <v>3.8466379084681601</v>
      </c>
      <c r="G44" s="6">
        <v>1</v>
      </c>
      <c r="I44" s="12">
        <v>12.663018861772599</v>
      </c>
      <c r="J44" s="12">
        <v>3.8466379084681601</v>
      </c>
      <c r="K44" s="6">
        <v>1</v>
      </c>
    </row>
    <row r="45" spans="1:11" x14ac:dyDescent="0.25">
      <c r="A45" s="12">
        <v>14.1828605787434</v>
      </c>
      <c r="B45" s="12">
        <v>4.7662195301941699</v>
      </c>
      <c r="E45" s="12">
        <v>14.1828605787434</v>
      </c>
      <c r="F45" s="12">
        <v>4.7662195301941699</v>
      </c>
      <c r="G45" s="6">
        <v>1</v>
      </c>
      <c r="I45" s="12">
        <v>14.1828605787434</v>
      </c>
      <c r="J45" s="12">
        <v>4.7662195301941699</v>
      </c>
      <c r="K45" s="6">
        <v>1</v>
      </c>
    </row>
    <row r="46" spans="1:11" x14ac:dyDescent="0.25">
      <c r="A46" s="12">
        <v>14.1062423910143</v>
      </c>
      <c r="B46" s="12">
        <v>3.8451463227662801</v>
      </c>
      <c r="E46" s="12">
        <v>14.1062423910143</v>
      </c>
      <c r="F46" s="12">
        <v>3.8451463227662801</v>
      </c>
      <c r="G46" s="6">
        <v>1</v>
      </c>
      <c r="I46" s="12">
        <v>14.1062423910143</v>
      </c>
      <c r="J46" s="12">
        <v>3.8451463227662801</v>
      </c>
      <c r="K46" s="6">
        <v>1</v>
      </c>
    </row>
    <row r="47" spans="1:11" x14ac:dyDescent="0.25">
      <c r="A47" s="12">
        <v>17.923493976907</v>
      </c>
      <c r="B47" s="12">
        <v>5.6156000270133299</v>
      </c>
      <c r="E47" s="12">
        <v>17.923493976907</v>
      </c>
      <c r="F47" s="12">
        <v>5.6156000270133299</v>
      </c>
      <c r="G47" s="6">
        <v>1</v>
      </c>
      <c r="I47" s="12">
        <v>17.923493976907</v>
      </c>
      <c r="J47" s="12">
        <v>5.6156000270133299</v>
      </c>
      <c r="K47" s="6">
        <v>3</v>
      </c>
    </row>
    <row r="48" spans="1:11" x14ac:dyDescent="0.25">
      <c r="A48" s="12">
        <v>14.3573656419541</v>
      </c>
      <c r="B48" s="12">
        <v>5.1545753698420897</v>
      </c>
      <c r="E48" s="12">
        <v>14.3573656419541</v>
      </c>
      <c r="F48" s="12">
        <v>5.1545753698420897</v>
      </c>
      <c r="G48" s="6">
        <v>1</v>
      </c>
      <c r="I48" s="12">
        <v>14.3573656419541</v>
      </c>
      <c r="J48" s="12">
        <v>5.1545753698420897</v>
      </c>
      <c r="K48" s="6">
        <v>1</v>
      </c>
    </row>
    <row r="49" spans="1:11" x14ac:dyDescent="0.25">
      <c r="A49" s="12">
        <v>16.077365564055</v>
      </c>
      <c r="B49" s="12">
        <v>6.1209267997837697</v>
      </c>
      <c r="E49" s="12">
        <v>16.077365564055</v>
      </c>
      <c r="F49" s="12">
        <v>6.1209267997837697</v>
      </c>
      <c r="G49" s="6">
        <v>1</v>
      </c>
      <c r="I49" s="12">
        <v>16.077365564055</v>
      </c>
      <c r="J49" s="12">
        <v>6.1209267997837697</v>
      </c>
      <c r="K49" s="6">
        <v>3</v>
      </c>
    </row>
    <row r="50" spans="1:11" x14ac:dyDescent="0.25">
      <c r="A50" s="12">
        <v>16.184491304720702</v>
      </c>
      <c r="B50" s="12">
        <v>5.6113002513392596</v>
      </c>
      <c r="E50" s="12">
        <v>16.184491304720702</v>
      </c>
      <c r="F50" s="12">
        <v>5.6113002513392596</v>
      </c>
      <c r="G50" s="6">
        <v>1</v>
      </c>
      <c r="I50" s="12">
        <v>16.184491304720702</v>
      </c>
      <c r="J50" s="12">
        <v>5.6113002513392596</v>
      </c>
      <c r="K50" s="6">
        <v>3</v>
      </c>
    </row>
    <row r="51" spans="1:11" x14ac:dyDescent="0.25">
      <c r="A51" s="12">
        <v>14.7505215792486</v>
      </c>
      <c r="B51" s="12">
        <v>4.3468103867585297</v>
      </c>
      <c r="C51" s="6">
        <f>DEVSQ(A42:A51)</f>
        <v>19.490735979921599</v>
      </c>
      <c r="D51" s="6">
        <f>DEVSQ(B42:B51)</f>
        <v>5.3689126782064243</v>
      </c>
      <c r="E51" s="12">
        <v>14.7505215792486</v>
      </c>
      <c r="F51" s="12">
        <v>4.3468103867585297</v>
      </c>
      <c r="G51" s="6">
        <v>1</v>
      </c>
      <c r="I51" s="12">
        <v>14.7505215792486</v>
      </c>
      <c r="J51" s="12">
        <v>4.3468103867585297</v>
      </c>
      <c r="K51" s="6">
        <v>1</v>
      </c>
    </row>
    <row r="52" spans="1:11" x14ac:dyDescent="0.25">
      <c r="D52" s="6">
        <f>SUM(C11:D51)</f>
        <v>90.196617243390662</v>
      </c>
    </row>
  </sheetData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11"/>
  <sheetViews>
    <sheetView workbookViewId="0">
      <selection activeCell="H32" sqref="H32"/>
    </sheetView>
  </sheetViews>
  <sheetFormatPr defaultRowHeight="12.75" x14ac:dyDescent="0.2"/>
  <cols>
    <col min="8" max="8" width="14.42578125" customWidth="1"/>
  </cols>
  <sheetData>
    <row r="1" spans="1:9" x14ac:dyDescent="0.2">
      <c r="A1" t="s">
        <v>95</v>
      </c>
    </row>
    <row r="2" spans="1:9" x14ac:dyDescent="0.2">
      <c r="A2" t="s">
        <v>96</v>
      </c>
      <c r="B2">
        <v>6</v>
      </c>
    </row>
    <row r="3" spans="1:9" x14ac:dyDescent="0.2">
      <c r="A3" t="s">
        <v>97</v>
      </c>
      <c r="B3">
        <v>12</v>
      </c>
      <c r="C3">
        <v>8</v>
      </c>
    </row>
    <row r="4" spans="1:9" x14ac:dyDescent="0.2">
      <c r="A4" t="s">
        <v>98</v>
      </c>
      <c r="B4">
        <v>8</v>
      </c>
      <c r="C4">
        <v>4</v>
      </c>
      <c r="D4">
        <v>6</v>
      </c>
    </row>
    <row r="6" spans="1:9" x14ac:dyDescent="0.2">
      <c r="B6" s="2" t="s">
        <v>100</v>
      </c>
      <c r="C6" s="2" t="s">
        <v>101</v>
      </c>
      <c r="D6" s="2" t="s">
        <v>102</v>
      </c>
      <c r="E6" s="2" t="s">
        <v>103</v>
      </c>
      <c r="F6" s="2" t="s">
        <v>104</v>
      </c>
      <c r="G6" s="2" t="s">
        <v>105</v>
      </c>
      <c r="H6" s="2" t="s">
        <v>99</v>
      </c>
    </row>
    <row r="7" spans="1:9" x14ac:dyDescent="0.2">
      <c r="A7" s="10" t="s">
        <v>106</v>
      </c>
      <c r="B7" s="10">
        <v>4.9999977411515282</v>
      </c>
      <c r="C7" s="10">
        <v>1.0000004432100291</v>
      </c>
      <c r="D7" s="10">
        <v>4.9999977411515273</v>
      </c>
      <c r="E7" s="10">
        <v>1.0000004432100287</v>
      </c>
      <c r="F7" s="10">
        <v>2.000002494418371</v>
      </c>
      <c r="G7" s="10">
        <f>SUM(B7:F7)</f>
        <v>13.999998863141483</v>
      </c>
      <c r="H7" s="10">
        <f>(D_12-B7-C7)^2+(D_13-B7-D7-F7)^2+(D_14-B7-F7-E7)^2+(D_23-C7-F7-D7)^2+(D_24-C7-F7-E7)^2+(D_34-D7-E7)^2</f>
        <v>2.3038294962012622E-11</v>
      </c>
      <c r="I7" s="5" t="s">
        <v>112</v>
      </c>
    </row>
    <row r="8" spans="1:9" x14ac:dyDescent="0.2">
      <c r="A8" s="10" t="s">
        <v>107</v>
      </c>
      <c r="B8" s="10">
        <v>6.00000038272933</v>
      </c>
      <c r="C8" s="10">
        <v>5.9999989372955325</v>
      </c>
      <c r="D8" s="10">
        <v>1.9999981799823088</v>
      </c>
      <c r="E8" s="10">
        <v>2.0000000683401526</v>
      </c>
      <c r="F8" s="10">
        <v>-1.0000022473385608</v>
      </c>
      <c r="G8" s="10">
        <f t="shared" ref="G8:G11" si="0">SUM(B8:F8)</f>
        <v>14.999995321008765</v>
      </c>
      <c r="H8" s="10">
        <f>(D_12-B8-F8-D8)^2+(D_13-B8-C8)^2+(D_14-B8-F8-E8)^2+(D_23-C8-F8-D8)^2+(D_24-D8-E8)^2+(D_34-C8-F8-E8)^2</f>
        <v>4.0000000000571587</v>
      </c>
    </row>
    <row r="9" spans="1:9" x14ac:dyDescent="0.2">
      <c r="A9" t="s">
        <v>107</v>
      </c>
      <c r="B9">
        <v>5.6666657101579068</v>
      </c>
      <c r="C9">
        <v>5.666665988821487</v>
      </c>
      <c r="D9">
        <v>1.6666666173410205</v>
      </c>
      <c r="E9">
        <v>1.6666666144121702</v>
      </c>
      <c r="F9">
        <v>0</v>
      </c>
      <c r="G9" s="10">
        <f t="shared" si="0"/>
        <v>14.666664930732583</v>
      </c>
      <c r="H9">
        <f>(D_12-B9-F9-D9)^2+(D_13-B9-C9)^2+(D_14-B9-F9-E9)^2+(D_23-C9-F9-D9)^2+(D_24-D9-E9)^2+(D_34-C9-F9-E9)^2</f>
        <v>5.3333333333391053</v>
      </c>
    </row>
    <row r="10" spans="1:9" x14ac:dyDescent="0.2">
      <c r="A10" s="10" t="s">
        <v>108</v>
      </c>
      <c r="B10" s="10">
        <v>5.9999964089648969</v>
      </c>
      <c r="C10" s="10">
        <v>2.0000001645582626</v>
      </c>
      <c r="D10" s="10">
        <v>1.9999991236262584</v>
      </c>
      <c r="E10" s="10">
        <v>5.9999963993535834</v>
      </c>
      <c r="F10" s="10">
        <v>-0.99999673387200727</v>
      </c>
      <c r="G10" s="10">
        <f t="shared" si="0"/>
        <v>14.999995362630992</v>
      </c>
      <c r="H10" s="10">
        <f>(D_12-B10-F10-D10)^2+(D_13-B10-F10-E10)^2+(D_14-B10-C10)^2+(D_23-D10-E10)^2+(D_24-C10-D10-F10)^2+(D_34-C10-E10-F10)^2</f>
        <v>4.0000000000551896</v>
      </c>
    </row>
    <row r="11" spans="1:9" x14ac:dyDescent="0.2">
      <c r="A11" s="5" t="s">
        <v>108</v>
      </c>
      <c r="B11">
        <v>5.6666668217599163</v>
      </c>
      <c r="C11">
        <v>1.6666667002480633</v>
      </c>
      <c r="D11">
        <v>1.6666673317638478</v>
      </c>
      <c r="E11">
        <v>5.6666656588154716</v>
      </c>
      <c r="F11">
        <v>0</v>
      </c>
      <c r="G11" s="10">
        <f t="shared" si="0"/>
        <v>14.666666512587298</v>
      </c>
      <c r="H11">
        <f>(D_12-B11-F11-D11)^2+(D_13-B11-E11-F11)^2+(D_14-B11-C11)^2+(D_23-D11-E11)^2+(D_24-C11-D11-F11)^2+(D_34-C11-F11-E11)^2</f>
        <v>5.3333333333363235</v>
      </c>
    </row>
  </sheetData>
  <pageMargins left="0.7" right="0.7" top="0.75" bottom="0.75" header="0.3" footer="0.3"/>
  <pageSetup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12</vt:i4>
      </vt:variant>
    </vt:vector>
  </HeadingPairs>
  <TitlesOfParts>
    <vt:vector size="22" baseType="lpstr">
      <vt:lpstr>Ex1twoX_highR_PC1</vt:lpstr>
      <vt:lpstr>Ex1twoX_high_PC2</vt:lpstr>
      <vt:lpstr>Ex1twoX_lowR_PC1</vt:lpstr>
      <vt:lpstr>Ex1twoX_lowR_PC2</vt:lpstr>
      <vt:lpstr>PCA_Ex2_Crime</vt:lpstr>
      <vt:lpstr>phys_act</vt:lpstr>
      <vt:lpstr>3_cluster</vt:lpstr>
      <vt:lpstr>5_cluster</vt:lpstr>
      <vt:lpstr>4_OTU</vt:lpstr>
      <vt:lpstr>4_OTU_2</vt:lpstr>
      <vt:lpstr>'4_OTU'!D_12</vt:lpstr>
      <vt:lpstr>'4_OTU_2'!D_12</vt:lpstr>
      <vt:lpstr>'4_OTU'!D_13</vt:lpstr>
      <vt:lpstr>'4_OTU_2'!D_13</vt:lpstr>
      <vt:lpstr>'4_OTU'!D_14</vt:lpstr>
      <vt:lpstr>'4_OTU_2'!D_14</vt:lpstr>
      <vt:lpstr>'4_OTU'!D_23</vt:lpstr>
      <vt:lpstr>'4_OTU_2'!D_23</vt:lpstr>
      <vt:lpstr>'4_OTU'!D_24</vt:lpstr>
      <vt:lpstr>'4_OTU_2'!D_24</vt:lpstr>
      <vt:lpstr>'4_OTU'!D_34</vt:lpstr>
      <vt:lpstr>'4_OTU_2'!D_34</vt:lpstr>
    </vt:vector>
  </TitlesOfParts>
  <Company>Science / uOttawa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xxia</dc:creator>
  <cp:lastModifiedBy>xxia</cp:lastModifiedBy>
  <dcterms:created xsi:type="dcterms:W3CDTF">2013-11-26T14:52:54Z</dcterms:created>
  <dcterms:modified xsi:type="dcterms:W3CDTF">2018-12-05T04:10:40Z</dcterms:modified>
</cp:coreProperties>
</file>