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S\Teach\BIO8102B\New\"/>
    </mc:Choice>
  </mc:AlternateContent>
  <bookViews>
    <workbookView xWindow="0" yWindow="0" windowWidth="21615" windowHeight="9000" activeTab="1"/>
  </bookViews>
  <sheets>
    <sheet name="AdjustedR2" sheetId="1" r:id="rId1"/>
    <sheet name="AIC_AICc_BIC" sheetId="2" r:id="rId2"/>
    <sheet name="BenefitOfMultReg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2" l="1"/>
  <c r="D3" i="2"/>
  <c r="E3" i="2"/>
  <c r="C4" i="2"/>
  <c r="D4" i="2"/>
  <c r="E4" i="2"/>
  <c r="C5" i="2"/>
  <c r="D5" i="2"/>
  <c r="E5" i="2"/>
  <c r="C6" i="2"/>
  <c r="D6" i="2"/>
  <c r="E6" i="2"/>
  <c r="C7" i="2"/>
  <c r="D7" i="2"/>
  <c r="E7" i="2"/>
  <c r="C8" i="2"/>
  <c r="D8" i="2"/>
  <c r="E8" i="2"/>
  <c r="C9" i="2"/>
  <c r="D9" i="2"/>
  <c r="E9" i="2"/>
  <c r="C10" i="2"/>
  <c r="D10" i="2"/>
  <c r="E10" i="2"/>
  <c r="C11" i="2"/>
  <c r="D11" i="2"/>
  <c r="E11" i="2"/>
  <c r="C12" i="2"/>
  <c r="D12" i="2"/>
  <c r="E12" i="2"/>
  <c r="C13" i="2"/>
  <c r="D13" i="2"/>
  <c r="E13" i="2"/>
  <c r="C14" i="2"/>
  <c r="D14" i="2"/>
  <c r="E14" i="2"/>
  <c r="C15" i="2"/>
  <c r="D15" i="2"/>
  <c r="E15" i="2"/>
  <c r="C16" i="2"/>
  <c r="D16" i="2"/>
  <c r="E16" i="2"/>
  <c r="C17" i="2"/>
  <c r="D17" i="2"/>
  <c r="E17" i="2"/>
  <c r="C18" i="2"/>
  <c r="D18" i="2"/>
  <c r="E18" i="2"/>
  <c r="C19" i="2"/>
  <c r="D19" i="2"/>
  <c r="E19" i="2"/>
  <c r="C20" i="2"/>
  <c r="D20" i="2"/>
  <c r="E20" i="2"/>
  <c r="C21" i="2"/>
  <c r="D21" i="2"/>
  <c r="E21" i="2"/>
  <c r="C22" i="2"/>
  <c r="D22" i="2"/>
  <c r="E22" i="2"/>
  <c r="C23" i="2"/>
  <c r="D23" i="2"/>
  <c r="E23" i="2"/>
  <c r="C24" i="2"/>
  <c r="D24" i="2"/>
  <c r="E24" i="2"/>
  <c r="C25" i="2"/>
  <c r="D25" i="2"/>
  <c r="E25" i="2"/>
  <c r="C26" i="2"/>
  <c r="D26" i="2"/>
  <c r="E26" i="2"/>
  <c r="C27" i="2"/>
  <c r="D27" i="2"/>
  <c r="E27" i="2"/>
  <c r="C28" i="2"/>
  <c r="D28" i="2"/>
  <c r="E28" i="2"/>
  <c r="C29" i="2"/>
  <c r="D29" i="2"/>
  <c r="E29" i="2"/>
  <c r="C30" i="2"/>
  <c r="D30" i="2"/>
  <c r="E30" i="2"/>
  <c r="C31" i="2"/>
  <c r="D31" i="2"/>
  <c r="E31" i="2"/>
  <c r="C32" i="2"/>
  <c r="D32" i="2"/>
  <c r="E32" i="2"/>
  <c r="C33" i="2"/>
  <c r="D33" i="2"/>
  <c r="E33" i="2"/>
  <c r="C34" i="2"/>
  <c r="D34" i="2"/>
  <c r="E34" i="2"/>
  <c r="C35" i="2"/>
  <c r="D35" i="2"/>
  <c r="E35" i="2"/>
  <c r="C36" i="2"/>
  <c r="D36" i="2"/>
  <c r="E36" i="2"/>
  <c r="C37" i="2"/>
  <c r="D37" i="2"/>
  <c r="E37" i="2"/>
  <c r="C38" i="2"/>
  <c r="D38" i="2"/>
  <c r="E38" i="2"/>
  <c r="C39" i="2"/>
  <c r="D39" i="2"/>
  <c r="E39" i="2"/>
  <c r="C40" i="2"/>
  <c r="D40" i="2"/>
  <c r="E40" i="2"/>
  <c r="C41" i="2"/>
  <c r="D41" i="2"/>
  <c r="E41" i="2"/>
  <c r="C42" i="2"/>
  <c r="D42" i="2"/>
  <c r="E42" i="2"/>
  <c r="C43" i="2"/>
  <c r="D43" i="2"/>
  <c r="E43" i="2"/>
  <c r="C44" i="2"/>
  <c r="D44" i="2"/>
  <c r="E44" i="2"/>
  <c r="C45" i="2"/>
  <c r="D45" i="2"/>
  <c r="E45" i="2"/>
  <c r="C46" i="2"/>
  <c r="D46" i="2"/>
  <c r="E46" i="2"/>
  <c r="C47" i="2"/>
  <c r="D47" i="2"/>
  <c r="E47" i="2"/>
  <c r="C48" i="2"/>
  <c r="D48" i="2"/>
  <c r="E48" i="2"/>
  <c r="C49" i="2"/>
  <c r="D49" i="2"/>
  <c r="E49" i="2"/>
  <c r="C50" i="2"/>
  <c r="D50" i="2"/>
  <c r="E50" i="2"/>
  <c r="C51" i="2"/>
  <c r="D51" i="2"/>
  <c r="E51" i="2"/>
  <c r="C52" i="2"/>
  <c r="D52" i="2"/>
  <c r="E52" i="2"/>
  <c r="C53" i="2"/>
  <c r="D53" i="2"/>
  <c r="E53" i="2"/>
  <c r="C54" i="2"/>
  <c r="D54" i="2"/>
  <c r="E54" i="2"/>
  <c r="C55" i="2"/>
  <c r="D55" i="2"/>
  <c r="E55" i="2"/>
  <c r="C56" i="2"/>
  <c r="D56" i="2"/>
  <c r="E56" i="2"/>
  <c r="C57" i="2"/>
  <c r="D57" i="2"/>
  <c r="E57" i="2"/>
  <c r="C58" i="2"/>
  <c r="D58" i="2"/>
  <c r="E58" i="2"/>
  <c r="C59" i="2"/>
  <c r="D59" i="2"/>
  <c r="E59" i="2"/>
  <c r="C60" i="2"/>
  <c r="D60" i="2"/>
  <c r="E60" i="2"/>
  <c r="C61" i="2"/>
  <c r="D61" i="2"/>
  <c r="E61" i="2"/>
  <c r="C62" i="2"/>
  <c r="D62" i="2"/>
  <c r="E62" i="2"/>
  <c r="C63" i="2"/>
  <c r="D63" i="2"/>
  <c r="E63" i="2"/>
  <c r="C64" i="2"/>
  <c r="D64" i="2"/>
  <c r="E64" i="2"/>
  <c r="C65" i="2"/>
  <c r="D65" i="2"/>
  <c r="E65" i="2"/>
  <c r="C66" i="2"/>
  <c r="D66" i="2"/>
  <c r="E66" i="2"/>
  <c r="C67" i="2"/>
  <c r="D67" i="2"/>
  <c r="E67" i="2"/>
  <c r="C68" i="2"/>
  <c r="D68" i="2"/>
  <c r="E68" i="2"/>
  <c r="C69" i="2"/>
  <c r="D69" i="2"/>
  <c r="E69" i="2"/>
  <c r="C70" i="2"/>
  <c r="D70" i="2"/>
  <c r="E70" i="2"/>
  <c r="C71" i="2"/>
  <c r="D71" i="2"/>
  <c r="E71" i="2"/>
  <c r="C72" i="2"/>
  <c r="D72" i="2"/>
  <c r="E72" i="2"/>
  <c r="C73" i="2"/>
  <c r="D73" i="2"/>
  <c r="E73" i="2"/>
  <c r="C74" i="2"/>
  <c r="D74" i="2"/>
  <c r="E74" i="2"/>
  <c r="C75" i="2"/>
  <c r="D75" i="2"/>
  <c r="E75" i="2"/>
  <c r="C76" i="2"/>
  <c r="D76" i="2"/>
  <c r="E76" i="2"/>
  <c r="C77" i="2"/>
  <c r="D77" i="2"/>
  <c r="E77" i="2"/>
  <c r="C78" i="2"/>
  <c r="D78" i="2"/>
  <c r="E78" i="2"/>
  <c r="C79" i="2"/>
  <c r="D79" i="2"/>
  <c r="E79" i="2"/>
  <c r="C80" i="2"/>
  <c r="D80" i="2"/>
  <c r="E80" i="2"/>
  <c r="C81" i="2"/>
  <c r="D81" i="2"/>
  <c r="E81" i="2"/>
  <c r="C82" i="2"/>
  <c r="D82" i="2"/>
  <c r="E82" i="2"/>
  <c r="C83" i="2"/>
  <c r="D83" i="2"/>
  <c r="E83" i="2"/>
  <c r="C84" i="2"/>
  <c r="D84" i="2"/>
  <c r="E84" i="2"/>
  <c r="C85" i="2"/>
  <c r="D85" i="2"/>
  <c r="E85" i="2"/>
  <c r="C86" i="2"/>
  <c r="D86" i="2"/>
  <c r="E86" i="2"/>
  <c r="C87" i="2"/>
  <c r="D87" i="2"/>
  <c r="E87" i="2"/>
  <c r="C88" i="2"/>
  <c r="D88" i="2"/>
  <c r="E88" i="2"/>
  <c r="C89" i="2"/>
  <c r="D89" i="2"/>
  <c r="E89" i="2"/>
  <c r="C90" i="2"/>
  <c r="D90" i="2"/>
  <c r="E90" i="2"/>
  <c r="C91" i="2"/>
  <c r="D91" i="2"/>
  <c r="E91" i="2"/>
  <c r="C92" i="2"/>
  <c r="D92" i="2"/>
  <c r="E92" i="2"/>
  <c r="C93" i="2"/>
  <c r="D93" i="2"/>
  <c r="E93" i="2"/>
  <c r="C94" i="2"/>
  <c r="D94" i="2"/>
  <c r="E94" i="2"/>
  <c r="C95" i="2"/>
  <c r="D95" i="2"/>
  <c r="E95" i="2"/>
  <c r="C96" i="2"/>
  <c r="D96" i="2"/>
  <c r="E96" i="2"/>
  <c r="C97" i="2"/>
  <c r="D97" i="2"/>
  <c r="E97" i="2"/>
  <c r="C98" i="2"/>
  <c r="D98" i="2"/>
  <c r="E98" i="2"/>
  <c r="C99" i="2"/>
  <c r="D99" i="2"/>
  <c r="E99" i="2"/>
  <c r="C100" i="2"/>
  <c r="D100" i="2"/>
  <c r="E100" i="2"/>
  <c r="C101" i="2"/>
  <c r="D101" i="2"/>
  <c r="E101" i="2"/>
  <c r="E2" i="2"/>
  <c r="D2" i="2"/>
  <c r="C2" i="2"/>
  <c r="A30" i="2"/>
  <c r="A40" i="2" s="1"/>
  <c r="A50" i="2" s="1"/>
  <c r="A60" i="2" s="1"/>
  <c r="A70" i="2" s="1"/>
  <c r="A80" i="2" s="1"/>
  <c r="A90" i="2" s="1"/>
  <c r="A100" i="2" s="1"/>
  <c r="B29" i="2"/>
  <c r="B39" i="2" s="1"/>
  <c r="B49" i="2" s="1"/>
  <c r="B59" i="2" s="1"/>
  <c r="B69" i="2" s="1"/>
  <c r="B79" i="2" s="1"/>
  <c r="B89" i="2" s="1"/>
  <c r="B99" i="2" s="1"/>
  <c r="A29" i="2"/>
  <c r="A39" i="2" s="1"/>
  <c r="A49" i="2" s="1"/>
  <c r="A59" i="2" s="1"/>
  <c r="A69" i="2" s="1"/>
  <c r="A79" i="2" s="1"/>
  <c r="A89" i="2" s="1"/>
  <c r="A99" i="2" s="1"/>
  <c r="B28" i="2"/>
  <c r="B38" i="2" s="1"/>
  <c r="B48" i="2" s="1"/>
  <c r="B58" i="2" s="1"/>
  <c r="B68" i="2" s="1"/>
  <c r="B78" i="2" s="1"/>
  <c r="B88" i="2" s="1"/>
  <c r="B98" i="2" s="1"/>
  <c r="A26" i="2"/>
  <c r="A36" i="2" s="1"/>
  <c r="A46" i="2" s="1"/>
  <c r="A56" i="2" s="1"/>
  <c r="A66" i="2" s="1"/>
  <c r="A76" i="2" s="1"/>
  <c r="A86" i="2" s="1"/>
  <c r="A96" i="2" s="1"/>
  <c r="B25" i="2"/>
  <c r="B35" i="2" s="1"/>
  <c r="B45" i="2" s="1"/>
  <c r="B55" i="2" s="1"/>
  <c r="B65" i="2" s="1"/>
  <c r="B75" i="2" s="1"/>
  <c r="B85" i="2" s="1"/>
  <c r="B95" i="2" s="1"/>
  <c r="A25" i="2"/>
  <c r="A35" i="2" s="1"/>
  <c r="A45" i="2" s="1"/>
  <c r="A55" i="2" s="1"/>
  <c r="A65" i="2" s="1"/>
  <c r="A75" i="2" s="1"/>
  <c r="A85" i="2" s="1"/>
  <c r="A95" i="2" s="1"/>
  <c r="B24" i="2"/>
  <c r="B34" i="2" s="1"/>
  <c r="B44" i="2" s="1"/>
  <c r="B54" i="2" s="1"/>
  <c r="B64" i="2" s="1"/>
  <c r="B74" i="2" s="1"/>
  <c r="B84" i="2" s="1"/>
  <c r="B94" i="2" s="1"/>
  <c r="A22" i="2"/>
  <c r="A32" i="2" s="1"/>
  <c r="A42" i="2" s="1"/>
  <c r="A52" i="2" s="1"/>
  <c r="A62" i="2" s="1"/>
  <c r="A72" i="2" s="1"/>
  <c r="A82" i="2" s="1"/>
  <c r="A92" i="2" s="1"/>
  <c r="B21" i="2"/>
  <c r="B31" i="2" s="1"/>
  <c r="B41" i="2" s="1"/>
  <c r="B51" i="2" s="1"/>
  <c r="B61" i="2" s="1"/>
  <c r="B71" i="2" s="1"/>
  <c r="B81" i="2" s="1"/>
  <c r="B91" i="2" s="1"/>
  <c r="B101" i="2" s="1"/>
  <c r="A21" i="2"/>
  <c r="A31" i="2" s="1"/>
  <c r="A41" i="2" s="1"/>
  <c r="A51" i="2" s="1"/>
  <c r="A61" i="2" s="1"/>
  <c r="A71" i="2" s="1"/>
  <c r="A81" i="2" s="1"/>
  <c r="A91" i="2" s="1"/>
  <c r="A101" i="2" s="1"/>
  <c r="B20" i="2"/>
  <c r="B30" i="2" s="1"/>
  <c r="B40" i="2" s="1"/>
  <c r="B50" i="2" s="1"/>
  <c r="B60" i="2" s="1"/>
  <c r="B70" i="2" s="1"/>
  <c r="B80" i="2" s="1"/>
  <c r="B90" i="2" s="1"/>
  <c r="B100" i="2" s="1"/>
  <c r="A20" i="2"/>
  <c r="B19" i="2"/>
  <c r="A19" i="2"/>
  <c r="B18" i="2"/>
  <c r="A18" i="2"/>
  <c r="A28" i="2" s="1"/>
  <c r="A38" i="2" s="1"/>
  <c r="A48" i="2" s="1"/>
  <c r="A58" i="2" s="1"/>
  <c r="A68" i="2" s="1"/>
  <c r="A78" i="2" s="1"/>
  <c r="A88" i="2" s="1"/>
  <c r="A98" i="2" s="1"/>
  <c r="B17" i="2"/>
  <c r="B27" i="2" s="1"/>
  <c r="B37" i="2" s="1"/>
  <c r="B47" i="2" s="1"/>
  <c r="B57" i="2" s="1"/>
  <c r="B67" i="2" s="1"/>
  <c r="B77" i="2" s="1"/>
  <c r="B87" i="2" s="1"/>
  <c r="B97" i="2" s="1"/>
  <c r="A17" i="2"/>
  <c r="A27" i="2" s="1"/>
  <c r="A37" i="2" s="1"/>
  <c r="A47" i="2" s="1"/>
  <c r="A57" i="2" s="1"/>
  <c r="A67" i="2" s="1"/>
  <c r="A77" i="2" s="1"/>
  <c r="A87" i="2" s="1"/>
  <c r="A97" i="2" s="1"/>
  <c r="B16" i="2"/>
  <c r="B26" i="2" s="1"/>
  <c r="B36" i="2" s="1"/>
  <c r="B46" i="2" s="1"/>
  <c r="B56" i="2" s="1"/>
  <c r="B66" i="2" s="1"/>
  <c r="B76" i="2" s="1"/>
  <c r="B86" i="2" s="1"/>
  <c r="B96" i="2" s="1"/>
  <c r="A16" i="2"/>
  <c r="B15" i="2"/>
  <c r="A15" i="2"/>
  <c r="B14" i="2"/>
  <c r="A14" i="2"/>
  <c r="A24" i="2" s="1"/>
  <c r="A34" i="2" s="1"/>
  <c r="A44" i="2" s="1"/>
  <c r="A54" i="2" s="1"/>
  <c r="A64" i="2" s="1"/>
  <c r="A74" i="2" s="1"/>
  <c r="A84" i="2" s="1"/>
  <c r="A94" i="2" s="1"/>
  <c r="B13" i="2"/>
  <c r="B23" i="2" s="1"/>
  <c r="B33" i="2" s="1"/>
  <c r="B43" i="2" s="1"/>
  <c r="B53" i="2" s="1"/>
  <c r="B63" i="2" s="1"/>
  <c r="B73" i="2" s="1"/>
  <c r="B83" i="2" s="1"/>
  <c r="B93" i="2" s="1"/>
  <c r="A13" i="2"/>
  <c r="A23" i="2" s="1"/>
  <c r="A33" i="2" s="1"/>
  <c r="A43" i="2" s="1"/>
  <c r="A53" i="2" s="1"/>
  <c r="A63" i="2" s="1"/>
  <c r="A73" i="2" s="1"/>
  <c r="A83" i="2" s="1"/>
  <c r="A93" i="2" s="1"/>
  <c r="B12" i="2"/>
  <c r="B22" i="2" s="1"/>
  <c r="B32" i="2" s="1"/>
  <c r="B42" i="2" s="1"/>
  <c r="B52" i="2" s="1"/>
  <c r="B62" i="2" s="1"/>
  <c r="B72" i="2" s="1"/>
  <c r="B82" i="2" s="1"/>
  <c r="B92" i="2" s="1"/>
  <c r="A12" i="2"/>
  <c r="B31" i="4" l="1" a="1"/>
  <c r="C32" i="4" s="1"/>
  <c r="B39" i="4" a="1"/>
  <c r="B39" i="4" s="1"/>
  <c r="B32" i="4" l="1"/>
  <c r="D31" i="4"/>
  <c r="C31" i="4"/>
  <c r="D33" i="4"/>
  <c r="B31" i="4"/>
  <c r="C33" i="4"/>
  <c r="B41" i="4"/>
  <c r="B33" i="4"/>
  <c r="B40" i="4"/>
  <c r="D32" i="4"/>
  <c r="I2" i="1"/>
  <c r="C3" i="1"/>
  <c r="G3" i="1" s="1"/>
  <c r="D3" i="1"/>
  <c r="H3" i="1" s="1"/>
  <c r="E3" i="1"/>
  <c r="I3" i="1" s="1"/>
  <c r="F3" i="1"/>
  <c r="J3" i="1" s="1"/>
  <c r="C4" i="1"/>
  <c r="G4" i="1" s="1"/>
  <c r="D4" i="1"/>
  <c r="H4" i="1" s="1"/>
  <c r="E4" i="1"/>
  <c r="I4" i="1" s="1"/>
  <c r="F4" i="1"/>
  <c r="J4" i="1" s="1"/>
  <c r="C5" i="1"/>
  <c r="G5" i="1" s="1"/>
  <c r="D5" i="1"/>
  <c r="H5" i="1" s="1"/>
  <c r="E5" i="1"/>
  <c r="I5" i="1" s="1"/>
  <c r="F5" i="1"/>
  <c r="J5" i="1" s="1"/>
  <c r="C6" i="1"/>
  <c r="G6" i="1" s="1"/>
  <c r="D6" i="1"/>
  <c r="H6" i="1" s="1"/>
  <c r="E6" i="1"/>
  <c r="I6" i="1" s="1"/>
  <c r="F6" i="1"/>
  <c r="J6" i="1" s="1"/>
  <c r="C7" i="1"/>
  <c r="G7" i="1" s="1"/>
  <c r="D7" i="1"/>
  <c r="H7" i="1" s="1"/>
  <c r="E7" i="1"/>
  <c r="I7" i="1" s="1"/>
  <c r="F7" i="1"/>
  <c r="J7" i="1" s="1"/>
  <c r="C8" i="1"/>
  <c r="G8" i="1" s="1"/>
  <c r="D8" i="1"/>
  <c r="H8" i="1" s="1"/>
  <c r="E8" i="1"/>
  <c r="I8" i="1" s="1"/>
  <c r="F8" i="1"/>
  <c r="J8" i="1" s="1"/>
  <c r="C9" i="1"/>
  <c r="G9" i="1" s="1"/>
  <c r="D9" i="1"/>
  <c r="H9" i="1" s="1"/>
  <c r="E9" i="1"/>
  <c r="I9" i="1" s="1"/>
  <c r="F9" i="1"/>
  <c r="J9" i="1" s="1"/>
  <c r="C10" i="1"/>
  <c r="G10" i="1" s="1"/>
  <c r="D10" i="1"/>
  <c r="H10" i="1" s="1"/>
  <c r="E10" i="1"/>
  <c r="I10" i="1" s="1"/>
  <c r="F10" i="1"/>
  <c r="J10" i="1" s="1"/>
  <c r="C11" i="1"/>
  <c r="G11" i="1" s="1"/>
  <c r="D11" i="1"/>
  <c r="H11" i="1" s="1"/>
  <c r="E11" i="1"/>
  <c r="I11" i="1" s="1"/>
  <c r="F11" i="1"/>
  <c r="J11" i="1" s="1"/>
  <c r="F14" i="1"/>
  <c r="J14" i="1" s="1"/>
  <c r="F54" i="1"/>
  <c r="J54" i="1" s="1"/>
  <c r="F94" i="1"/>
  <c r="J94" i="1" s="1"/>
  <c r="F2" i="1"/>
  <c r="J2" i="1" s="1"/>
  <c r="E2" i="1"/>
  <c r="D2" i="1"/>
  <c r="H2" i="1" s="1"/>
  <c r="C2" i="1"/>
  <c r="G2" i="1" s="1"/>
  <c r="B13" i="1"/>
  <c r="B14" i="1"/>
  <c r="B24" i="1" s="1"/>
  <c r="B34" i="1" s="1"/>
  <c r="B44" i="1" s="1"/>
  <c r="B54" i="1" s="1"/>
  <c r="B64" i="1" s="1"/>
  <c r="B74" i="1" s="1"/>
  <c r="B84" i="1" s="1"/>
  <c r="B94" i="1" s="1"/>
  <c r="B15" i="1"/>
  <c r="B25" i="1" s="1"/>
  <c r="B35" i="1" s="1"/>
  <c r="B45" i="1" s="1"/>
  <c r="B55" i="1" s="1"/>
  <c r="B65" i="1" s="1"/>
  <c r="B75" i="1" s="1"/>
  <c r="B85" i="1" s="1"/>
  <c r="B95" i="1" s="1"/>
  <c r="B16" i="1"/>
  <c r="B26" i="1" s="1"/>
  <c r="B36" i="1" s="1"/>
  <c r="B17" i="1"/>
  <c r="B18" i="1"/>
  <c r="B28" i="1" s="1"/>
  <c r="B38" i="1" s="1"/>
  <c r="B48" i="1" s="1"/>
  <c r="B58" i="1" s="1"/>
  <c r="B68" i="1" s="1"/>
  <c r="B78" i="1" s="1"/>
  <c r="B88" i="1" s="1"/>
  <c r="B98" i="1" s="1"/>
  <c r="B19" i="1"/>
  <c r="B29" i="1" s="1"/>
  <c r="B39" i="1" s="1"/>
  <c r="B49" i="1" s="1"/>
  <c r="B59" i="1" s="1"/>
  <c r="B69" i="1" s="1"/>
  <c r="B79" i="1" s="1"/>
  <c r="B89" i="1" s="1"/>
  <c r="B99" i="1" s="1"/>
  <c r="B20" i="1"/>
  <c r="B21" i="1"/>
  <c r="B23" i="1"/>
  <c r="B33" i="1" s="1"/>
  <c r="B43" i="1" s="1"/>
  <c r="B53" i="1" s="1"/>
  <c r="B63" i="1" s="1"/>
  <c r="B73" i="1" s="1"/>
  <c r="B83" i="1" s="1"/>
  <c r="B93" i="1" s="1"/>
  <c r="B27" i="1"/>
  <c r="B37" i="1" s="1"/>
  <c r="B47" i="1" s="1"/>
  <c r="B57" i="1" s="1"/>
  <c r="B67" i="1" s="1"/>
  <c r="B77" i="1" s="1"/>
  <c r="B87" i="1" s="1"/>
  <c r="B97" i="1" s="1"/>
  <c r="B30" i="1"/>
  <c r="B40" i="1" s="1"/>
  <c r="B50" i="1" s="1"/>
  <c r="B60" i="1" s="1"/>
  <c r="B70" i="1" s="1"/>
  <c r="B80" i="1" s="1"/>
  <c r="B90" i="1" s="1"/>
  <c r="B100" i="1" s="1"/>
  <c r="B31" i="1"/>
  <c r="B41" i="1" s="1"/>
  <c r="B51" i="1" s="1"/>
  <c r="B61" i="1" s="1"/>
  <c r="B71" i="1" s="1"/>
  <c r="B81" i="1" s="1"/>
  <c r="B91" i="1" s="1"/>
  <c r="B101" i="1" s="1"/>
  <c r="B12" i="1"/>
  <c r="B22" i="1" s="1"/>
  <c r="B32" i="1" s="1"/>
  <c r="B42" i="1" s="1"/>
  <c r="B52" i="1" s="1"/>
  <c r="B62" i="1" s="1"/>
  <c r="B72" i="1" s="1"/>
  <c r="B82" i="1" s="1"/>
  <c r="B92" i="1" s="1"/>
  <c r="A13" i="1"/>
  <c r="C13" i="1" s="1"/>
  <c r="G13" i="1" s="1"/>
  <c r="A14" i="1"/>
  <c r="A24" i="1" s="1"/>
  <c r="A34" i="1" s="1"/>
  <c r="A44" i="1" s="1"/>
  <c r="A54" i="1" s="1"/>
  <c r="A64" i="1" s="1"/>
  <c r="A74" i="1" s="1"/>
  <c r="A84" i="1" s="1"/>
  <c r="A94" i="1" s="1"/>
  <c r="C94" i="1" s="1"/>
  <c r="G94" i="1" s="1"/>
  <c r="A15" i="1"/>
  <c r="A25" i="1" s="1"/>
  <c r="A35" i="1" s="1"/>
  <c r="A45" i="1" s="1"/>
  <c r="A55" i="1" s="1"/>
  <c r="A65" i="1" s="1"/>
  <c r="A75" i="1" s="1"/>
  <c r="A85" i="1" s="1"/>
  <c r="A95" i="1" s="1"/>
  <c r="C95" i="1" s="1"/>
  <c r="G95" i="1" s="1"/>
  <c r="A16" i="1"/>
  <c r="A26" i="1" s="1"/>
  <c r="A36" i="1" s="1"/>
  <c r="A46" i="1" s="1"/>
  <c r="A56" i="1" s="1"/>
  <c r="A66" i="1" s="1"/>
  <c r="A76" i="1" s="1"/>
  <c r="A86" i="1" s="1"/>
  <c r="A96" i="1" s="1"/>
  <c r="A17" i="1"/>
  <c r="C17" i="1" s="1"/>
  <c r="G17" i="1" s="1"/>
  <c r="A18" i="1"/>
  <c r="C18" i="1" s="1"/>
  <c r="G18" i="1" s="1"/>
  <c r="A19" i="1"/>
  <c r="C19" i="1" s="1"/>
  <c r="G19" i="1" s="1"/>
  <c r="A20" i="1"/>
  <c r="A30" i="1" s="1"/>
  <c r="A21" i="1"/>
  <c r="C21" i="1" s="1"/>
  <c r="G21" i="1" s="1"/>
  <c r="A23" i="1"/>
  <c r="A33" i="1" s="1"/>
  <c r="A43" i="1" s="1"/>
  <c r="A53" i="1" s="1"/>
  <c r="A63" i="1" s="1"/>
  <c r="A73" i="1" s="1"/>
  <c r="A83" i="1" s="1"/>
  <c r="A93" i="1" s="1"/>
  <c r="C93" i="1" s="1"/>
  <c r="G93" i="1" s="1"/>
  <c r="A31" i="1"/>
  <c r="A41" i="1" s="1"/>
  <c r="A51" i="1" s="1"/>
  <c r="A61" i="1" s="1"/>
  <c r="A71" i="1" s="1"/>
  <c r="A81" i="1" s="1"/>
  <c r="A91" i="1" s="1"/>
  <c r="A101" i="1" s="1"/>
  <c r="C101" i="1" s="1"/>
  <c r="G101" i="1" s="1"/>
  <c r="A12" i="1"/>
  <c r="A22" i="1" s="1"/>
  <c r="A28" i="1" l="1"/>
  <c r="E94" i="1"/>
  <c r="I94" i="1" s="1"/>
  <c r="E54" i="1"/>
  <c r="I54" i="1" s="1"/>
  <c r="E26" i="1"/>
  <c r="I26" i="1" s="1"/>
  <c r="E14" i="1"/>
  <c r="I14" i="1" s="1"/>
  <c r="F84" i="1"/>
  <c r="J84" i="1" s="1"/>
  <c r="F44" i="1"/>
  <c r="J44" i="1" s="1"/>
  <c r="F24" i="1"/>
  <c r="J24" i="1" s="1"/>
  <c r="E84" i="1"/>
  <c r="I84" i="1" s="1"/>
  <c r="E44" i="1"/>
  <c r="I44" i="1" s="1"/>
  <c r="E24" i="1"/>
  <c r="I24" i="1" s="1"/>
  <c r="F74" i="1"/>
  <c r="J74" i="1" s="1"/>
  <c r="F34" i="1"/>
  <c r="J34" i="1" s="1"/>
  <c r="F18" i="1"/>
  <c r="J18" i="1" s="1"/>
  <c r="E74" i="1"/>
  <c r="I74" i="1" s="1"/>
  <c r="E34" i="1"/>
  <c r="I34" i="1" s="1"/>
  <c r="E18" i="1"/>
  <c r="I18" i="1" s="1"/>
  <c r="F64" i="1"/>
  <c r="J64" i="1" s="1"/>
  <c r="F16" i="1"/>
  <c r="J16" i="1" s="1"/>
  <c r="F26" i="1"/>
  <c r="J26" i="1" s="1"/>
  <c r="E64" i="1"/>
  <c r="I64" i="1" s="1"/>
  <c r="E16" i="1"/>
  <c r="I16" i="1" s="1"/>
  <c r="B35" i="4" a="1"/>
  <c r="A32" i="1"/>
  <c r="F22" i="1"/>
  <c r="J22" i="1" s="1"/>
  <c r="E22" i="1"/>
  <c r="I22" i="1" s="1"/>
  <c r="C22" i="1"/>
  <c r="G22" i="1" s="1"/>
  <c r="D22" i="1"/>
  <c r="H22" i="1" s="1"/>
  <c r="F36" i="1"/>
  <c r="J36" i="1" s="1"/>
  <c r="B46" i="1"/>
  <c r="E36" i="1"/>
  <c r="I36" i="1" s="1"/>
  <c r="A40" i="1"/>
  <c r="E30" i="1"/>
  <c r="I30" i="1" s="1"/>
  <c r="C30" i="1"/>
  <c r="G30" i="1" s="1"/>
  <c r="D30" i="1"/>
  <c r="H30" i="1" s="1"/>
  <c r="F30" i="1"/>
  <c r="J30" i="1" s="1"/>
  <c r="E12" i="1"/>
  <c r="I12" i="1" s="1"/>
  <c r="A29" i="1"/>
  <c r="D94" i="1"/>
  <c r="H94" i="1" s="1"/>
  <c r="D84" i="1"/>
  <c r="H84" i="1" s="1"/>
  <c r="D74" i="1"/>
  <c r="H74" i="1" s="1"/>
  <c r="D64" i="1"/>
  <c r="H64" i="1" s="1"/>
  <c r="D54" i="1"/>
  <c r="H54" i="1" s="1"/>
  <c r="D46" i="1"/>
  <c r="H46" i="1" s="1"/>
  <c r="D44" i="1"/>
  <c r="H44" i="1" s="1"/>
  <c r="D36" i="1"/>
  <c r="H36" i="1" s="1"/>
  <c r="D34" i="1"/>
  <c r="H34" i="1" s="1"/>
  <c r="D28" i="1"/>
  <c r="H28" i="1" s="1"/>
  <c r="D26" i="1"/>
  <c r="H26" i="1" s="1"/>
  <c r="D24" i="1"/>
  <c r="H24" i="1" s="1"/>
  <c r="D20" i="1"/>
  <c r="H20" i="1" s="1"/>
  <c r="D18" i="1"/>
  <c r="H18" i="1" s="1"/>
  <c r="D16" i="1"/>
  <c r="H16" i="1" s="1"/>
  <c r="D14" i="1"/>
  <c r="H14" i="1" s="1"/>
  <c r="D12" i="1"/>
  <c r="H12" i="1" s="1"/>
  <c r="E20" i="1"/>
  <c r="I20" i="1" s="1"/>
  <c r="C84" i="1"/>
  <c r="G84" i="1" s="1"/>
  <c r="C74" i="1"/>
  <c r="G74" i="1" s="1"/>
  <c r="C64" i="1"/>
  <c r="G64" i="1" s="1"/>
  <c r="C54" i="1"/>
  <c r="G54" i="1" s="1"/>
  <c r="C46" i="1"/>
  <c r="G46" i="1" s="1"/>
  <c r="C44" i="1"/>
  <c r="G44" i="1" s="1"/>
  <c r="C36" i="1"/>
  <c r="G36" i="1" s="1"/>
  <c r="C34" i="1"/>
  <c r="G34" i="1" s="1"/>
  <c r="C28" i="1"/>
  <c r="G28" i="1" s="1"/>
  <c r="C26" i="1"/>
  <c r="G26" i="1" s="1"/>
  <c r="C24" i="1"/>
  <c r="G24" i="1" s="1"/>
  <c r="C20" i="1"/>
  <c r="G20" i="1" s="1"/>
  <c r="C16" i="1"/>
  <c r="G16" i="1" s="1"/>
  <c r="C14" i="1"/>
  <c r="G14" i="1" s="1"/>
  <c r="C12" i="1"/>
  <c r="G12" i="1" s="1"/>
  <c r="F20" i="1"/>
  <c r="J20" i="1" s="1"/>
  <c r="F12" i="1"/>
  <c r="J12" i="1" s="1"/>
  <c r="A27" i="1"/>
  <c r="F101" i="1"/>
  <c r="J101" i="1" s="1"/>
  <c r="F95" i="1"/>
  <c r="J95" i="1" s="1"/>
  <c r="F93" i="1"/>
  <c r="J93" i="1" s="1"/>
  <c r="F91" i="1"/>
  <c r="J91" i="1" s="1"/>
  <c r="F85" i="1"/>
  <c r="J85" i="1" s="1"/>
  <c r="F83" i="1"/>
  <c r="J83" i="1" s="1"/>
  <c r="F81" i="1"/>
  <c r="J81" i="1" s="1"/>
  <c r="F75" i="1"/>
  <c r="J75" i="1" s="1"/>
  <c r="F73" i="1"/>
  <c r="J73" i="1" s="1"/>
  <c r="F71" i="1"/>
  <c r="J71" i="1" s="1"/>
  <c r="F65" i="1"/>
  <c r="J65" i="1" s="1"/>
  <c r="F63" i="1"/>
  <c r="J63" i="1" s="1"/>
  <c r="F61" i="1"/>
  <c r="J61" i="1" s="1"/>
  <c r="F55" i="1"/>
  <c r="J55" i="1" s="1"/>
  <c r="F53" i="1"/>
  <c r="J53" i="1" s="1"/>
  <c r="F51" i="1"/>
  <c r="J51" i="1" s="1"/>
  <c r="F45" i="1"/>
  <c r="J45" i="1" s="1"/>
  <c r="F43" i="1"/>
  <c r="J43" i="1" s="1"/>
  <c r="F41" i="1"/>
  <c r="J41" i="1" s="1"/>
  <c r="F35" i="1"/>
  <c r="J35" i="1" s="1"/>
  <c r="F33" i="1"/>
  <c r="J33" i="1" s="1"/>
  <c r="F31" i="1"/>
  <c r="J31" i="1" s="1"/>
  <c r="F25" i="1"/>
  <c r="J25" i="1" s="1"/>
  <c r="F23" i="1"/>
  <c r="J23" i="1" s="1"/>
  <c r="F21" i="1"/>
  <c r="J21" i="1" s="1"/>
  <c r="F19" i="1"/>
  <c r="J19" i="1" s="1"/>
  <c r="F17" i="1"/>
  <c r="J17" i="1" s="1"/>
  <c r="F15" i="1"/>
  <c r="J15" i="1" s="1"/>
  <c r="F13" i="1"/>
  <c r="J13" i="1" s="1"/>
  <c r="E93" i="1"/>
  <c r="I93" i="1" s="1"/>
  <c r="E85" i="1"/>
  <c r="I85" i="1" s="1"/>
  <c r="E83" i="1"/>
  <c r="I83" i="1" s="1"/>
  <c r="E81" i="1"/>
  <c r="I81" i="1" s="1"/>
  <c r="E75" i="1"/>
  <c r="I75" i="1" s="1"/>
  <c r="E73" i="1"/>
  <c r="I73" i="1" s="1"/>
  <c r="E71" i="1"/>
  <c r="I71" i="1" s="1"/>
  <c r="E65" i="1"/>
  <c r="I65" i="1" s="1"/>
  <c r="E63" i="1"/>
  <c r="I63" i="1" s="1"/>
  <c r="E61" i="1"/>
  <c r="I61" i="1" s="1"/>
  <c r="E55" i="1"/>
  <c r="I55" i="1" s="1"/>
  <c r="E53" i="1"/>
  <c r="I53" i="1" s="1"/>
  <c r="E51" i="1"/>
  <c r="I51" i="1" s="1"/>
  <c r="E45" i="1"/>
  <c r="I45" i="1" s="1"/>
  <c r="E43" i="1"/>
  <c r="I43" i="1" s="1"/>
  <c r="E41" i="1"/>
  <c r="I41" i="1" s="1"/>
  <c r="E35" i="1"/>
  <c r="I35" i="1" s="1"/>
  <c r="E33" i="1"/>
  <c r="I33" i="1" s="1"/>
  <c r="E31" i="1"/>
  <c r="I31" i="1" s="1"/>
  <c r="E25" i="1"/>
  <c r="I25" i="1" s="1"/>
  <c r="E23" i="1"/>
  <c r="I23" i="1" s="1"/>
  <c r="E21" i="1"/>
  <c r="I21" i="1" s="1"/>
  <c r="E19" i="1"/>
  <c r="I19" i="1" s="1"/>
  <c r="E17" i="1"/>
  <c r="I17" i="1" s="1"/>
  <c r="E15" i="1"/>
  <c r="I15" i="1" s="1"/>
  <c r="E13" i="1"/>
  <c r="I13" i="1" s="1"/>
  <c r="D101" i="1"/>
  <c r="H101" i="1" s="1"/>
  <c r="D95" i="1"/>
  <c r="H95" i="1" s="1"/>
  <c r="D93" i="1"/>
  <c r="H93" i="1" s="1"/>
  <c r="D91" i="1"/>
  <c r="H91" i="1" s="1"/>
  <c r="D85" i="1"/>
  <c r="H85" i="1" s="1"/>
  <c r="D83" i="1"/>
  <c r="H83" i="1" s="1"/>
  <c r="D81" i="1"/>
  <c r="H81" i="1" s="1"/>
  <c r="D75" i="1"/>
  <c r="H75" i="1" s="1"/>
  <c r="D73" i="1"/>
  <c r="H73" i="1" s="1"/>
  <c r="D71" i="1"/>
  <c r="H71" i="1" s="1"/>
  <c r="D65" i="1"/>
  <c r="H65" i="1" s="1"/>
  <c r="D63" i="1"/>
  <c r="H63" i="1" s="1"/>
  <c r="D61" i="1"/>
  <c r="H61" i="1" s="1"/>
  <c r="D55" i="1"/>
  <c r="H55" i="1" s="1"/>
  <c r="D53" i="1"/>
  <c r="H53" i="1" s="1"/>
  <c r="D51" i="1"/>
  <c r="H51" i="1" s="1"/>
  <c r="D45" i="1"/>
  <c r="H45" i="1" s="1"/>
  <c r="D43" i="1"/>
  <c r="H43" i="1" s="1"/>
  <c r="D41" i="1"/>
  <c r="H41" i="1" s="1"/>
  <c r="D35" i="1"/>
  <c r="H35" i="1" s="1"/>
  <c r="D33" i="1"/>
  <c r="H33" i="1" s="1"/>
  <c r="D31" i="1"/>
  <c r="H31" i="1" s="1"/>
  <c r="D25" i="1"/>
  <c r="H25" i="1" s="1"/>
  <c r="D23" i="1"/>
  <c r="H23" i="1" s="1"/>
  <c r="D21" i="1"/>
  <c r="H21" i="1" s="1"/>
  <c r="D19" i="1"/>
  <c r="H19" i="1" s="1"/>
  <c r="D17" i="1"/>
  <c r="H17" i="1" s="1"/>
  <c r="D15" i="1"/>
  <c r="H15" i="1" s="1"/>
  <c r="D13" i="1"/>
  <c r="H13" i="1" s="1"/>
  <c r="E101" i="1"/>
  <c r="I101" i="1" s="1"/>
  <c r="E95" i="1"/>
  <c r="I95" i="1" s="1"/>
  <c r="E91" i="1"/>
  <c r="I91" i="1" s="1"/>
  <c r="C91" i="1"/>
  <c r="G91" i="1" s="1"/>
  <c r="C85" i="1"/>
  <c r="G85" i="1" s="1"/>
  <c r="C83" i="1"/>
  <c r="G83" i="1" s="1"/>
  <c r="C81" i="1"/>
  <c r="G81" i="1" s="1"/>
  <c r="C75" i="1"/>
  <c r="G75" i="1" s="1"/>
  <c r="C73" i="1"/>
  <c r="G73" i="1" s="1"/>
  <c r="C71" i="1"/>
  <c r="G71" i="1" s="1"/>
  <c r="C65" i="1"/>
  <c r="G65" i="1" s="1"/>
  <c r="C63" i="1"/>
  <c r="G63" i="1" s="1"/>
  <c r="C61" i="1"/>
  <c r="G61" i="1" s="1"/>
  <c r="C55" i="1"/>
  <c r="G55" i="1" s="1"/>
  <c r="C53" i="1"/>
  <c r="G53" i="1" s="1"/>
  <c r="C51" i="1"/>
  <c r="G51" i="1" s="1"/>
  <c r="C45" i="1"/>
  <c r="G45" i="1" s="1"/>
  <c r="C43" i="1"/>
  <c r="G43" i="1" s="1"/>
  <c r="C41" i="1"/>
  <c r="G41" i="1" s="1"/>
  <c r="C35" i="1"/>
  <c r="G35" i="1" s="1"/>
  <c r="C33" i="1"/>
  <c r="G33" i="1" s="1"/>
  <c r="C31" i="1"/>
  <c r="G31" i="1" s="1"/>
  <c r="C25" i="1"/>
  <c r="G25" i="1" s="1"/>
  <c r="C23" i="1"/>
  <c r="G23" i="1" s="1"/>
  <c r="C15" i="1"/>
  <c r="G15" i="1" s="1"/>
  <c r="A38" i="1" l="1"/>
  <c r="E28" i="1"/>
  <c r="I28" i="1" s="1"/>
  <c r="F28" i="1"/>
  <c r="J28" i="1" s="1"/>
  <c r="C35" i="4"/>
  <c r="D35" i="4"/>
  <c r="B36" i="4"/>
  <c r="D37" i="4"/>
  <c r="C36" i="4"/>
  <c r="D36" i="4"/>
  <c r="B37" i="4"/>
  <c r="C37" i="4"/>
  <c r="B35" i="4"/>
  <c r="A50" i="1"/>
  <c r="E40" i="1"/>
  <c r="I40" i="1" s="1"/>
  <c r="F40" i="1"/>
  <c r="J40" i="1" s="1"/>
  <c r="C40" i="1"/>
  <c r="G40" i="1" s="1"/>
  <c r="D40" i="1"/>
  <c r="H40" i="1" s="1"/>
  <c r="C29" i="1"/>
  <c r="G29" i="1" s="1"/>
  <c r="D29" i="1"/>
  <c r="H29" i="1" s="1"/>
  <c r="A39" i="1"/>
  <c r="E29" i="1"/>
  <c r="I29" i="1" s="1"/>
  <c r="F29" i="1"/>
  <c r="J29" i="1" s="1"/>
  <c r="B56" i="1"/>
  <c r="F46" i="1"/>
  <c r="J46" i="1" s="1"/>
  <c r="E46" i="1"/>
  <c r="I46" i="1" s="1"/>
  <c r="C27" i="1"/>
  <c r="G27" i="1" s="1"/>
  <c r="A37" i="1"/>
  <c r="D27" i="1"/>
  <c r="H27" i="1" s="1"/>
  <c r="E27" i="1"/>
  <c r="I27" i="1" s="1"/>
  <c r="F27" i="1"/>
  <c r="J27" i="1" s="1"/>
  <c r="A42" i="1"/>
  <c r="F32" i="1"/>
  <c r="J32" i="1" s="1"/>
  <c r="C32" i="1"/>
  <c r="G32" i="1" s="1"/>
  <c r="E32" i="1"/>
  <c r="I32" i="1" s="1"/>
  <c r="D32" i="1"/>
  <c r="H32" i="1" s="1"/>
  <c r="D38" i="1" l="1"/>
  <c r="H38" i="1" s="1"/>
  <c r="F38" i="1"/>
  <c r="J38" i="1" s="1"/>
  <c r="A48" i="1"/>
  <c r="E38" i="1"/>
  <c r="I38" i="1" s="1"/>
  <c r="C38" i="1"/>
  <c r="G38" i="1" s="1"/>
  <c r="B43" i="4" a="1"/>
  <c r="B66" i="1"/>
  <c r="F56" i="1"/>
  <c r="J56" i="1" s="1"/>
  <c r="E56" i="1"/>
  <c r="I56" i="1" s="1"/>
  <c r="C56" i="1"/>
  <c r="G56" i="1" s="1"/>
  <c r="D56" i="1"/>
  <c r="H56" i="1" s="1"/>
  <c r="A52" i="1"/>
  <c r="F42" i="1"/>
  <c r="J42" i="1" s="1"/>
  <c r="C42" i="1"/>
  <c r="G42" i="1" s="1"/>
  <c r="E42" i="1"/>
  <c r="I42" i="1" s="1"/>
  <c r="D42" i="1"/>
  <c r="H42" i="1" s="1"/>
  <c r="A49" i="1"/>
  <c r="C39" i="1"/>
  <c r="G39" i="1" s="1"/>
  <c r="D39" i="1"/>
  <c r="H39" i="1" s="1"/>
  <c r="E39" i="1"/>
  <c r="I39" i="1" s="1"/>
  <c r="F39" i="1"/>
  <c r="J39" i="1" s="1"/>
  <c r="C37" i="1"/>
  <c r="G37" i="1" s="1"/>
  <c r="D37" i="1"/>
  <c r="H37" i="1" s="1"/>
  <c r="E37" i="1"/>
  <c r="I37" i="1" s="1"/>
  <c r="F37" i="1"/>
  <c r="J37" i="1" s="1"/>
  <c r="A47" i="1"/>
  <c r="A60" i="1"/>
  <c r="C50" i="1"/>
  <c r="G50" i="1" s="1"/>
  <c r="E50" i="1"/>
  <c r="I50" i="1" s="1"/>
  <c r="D50" i="1"/>
  <c r="H50" i="1" s="1"/>
  <c r="F50" i="1"/>
  <c r="J50" i="1" s="1"/>
  <c r="A58" i="1" l="1"/>
  <c r="E48" i="1"/>
  <c r="I48" i="1" s="1"/>
  <c r="D48" i="1"/>
  <c r="H48" i="1" s="1"/>
  <c r="C48" i="1"/>
  <c r="G48" i="1" s="1"/>
  <c r="F48" i="1"/>
  <c r="J48" i="1" s="1"/>
  <c r="B43" i="4"/>
  <c r="B44" i="4"/>
  <c r="B45" i="4"/>
  <c r="A59" i="1"/>
  <c r="C49" i="1"/>
  <c r="G49" i="1" s="1"/>
  <c r="D49" i="1"/>
  <c r="H49" i="1" s="1"/>
  <c r="E49" i="1"/>
  <c r="I49" i="1" s="1"/>
  <c r="F49" i="1"/>
  <c r="J49" i="1" s="1"/>
  <c r="A62" i="1"/>
  <c r="F52" i="1"/>
  <c r="J52" i="1" s="1"/>
  <c r="C52" i="1"/>
  <c r="G52" i="1" s="1"/>
  <c r="D52" i="1"/>
  <c r="H52" i="1" s="1"/>
  <c r="E52" i="1"/>
  <c r="I52" i="1" s="1"/>
  <c r="A70" i="1"/>
  <c r="E60" i="1"/>
  <c r="I60" i="1" s="1"/>
  <c r="F60" i="1"/>
  <c r="J60" i="1" s="1"/>
  <c r="C60" i="1"/>
  <c r="G60" i="1" s="1"/>
  <c r="D60" i="1"/>
  <c r="H60" i="1" s="1"/>
  <c r="A57" i="1"/>
  <c r="C47" i="1"/>
  <c r="G47" i="1" s="1"/>
  <c r="D47" i="1"/>
  <c r="H47" i="1" s="1"/>
  <c r="E47" i="1"/>
  <c r="I47" i="1" s="1"/>
  <c r="F47" i="1"/>
  <c r="J47" i="1" s="1"/>
  <c r="B76" i="1"/>
  <c r="E66" i="1"/>
  <c r="I66" i="1" s="1"/>
  <c r="F66" i="1"/>
  <c r="J66" i="1" s="1"/>
  <c r="C66" i="1"/>
  <c r="G66" i="1" s="1"/>
  <c r="D66" i="1"/>
  <c r="H66" i="1" s="1"/>
  <c r="E58" i="1" l="1"/>
  <c r="I58" i="1" s="1"/>
  <c r="C58" i="1"/>
  <c r="G58" i="1" s="1"/>
  <c r="D58" i="1"/>
  <c r="H58" i="1" s="1"/>
  <c r="A68" i="1"/>
  <c r="F58" i="1"/>
  <c r="J58" i="1" s="1"/>
  <c r="E3" i="4"/>
  <c r="E5" i="4"/>
  <c r="E7" i="4"/>
  <c r="E9" i="4"/>
  <c r="E11" i="4"/>
  <c r="E13" i="4"/>
  <c r="E15" i="4"/>
  <c r="E17" i="4"/>
  <c r="E19" i="4"/>
  <c r="E21" i="4"/>
  <c r="E23" i="4"/>
  <c r="E2" i="4"/>
  <c r="E4" i="4"/>
  <c r="E6" i="4"/>
  <c r="E8" i="4"/>
  <c r="E10" i="4"/>
  <c r="E12" i="4"/>
  <c r="E14" i="4"/>
  <c r="E16" i="4"/>
  <c r="E18" i="4"/>
  <c r="E20" i="4"/>
  <c r="E22" i="4"/>
  <c r="E24" i="4"/>
  <c r="A67" i="1"/>
  <c r="C57" i="1"/>
  <c r="G57" i="1" s="1"/>
  <c r="D57" i="1"/>
  <c r="H57" i="1" s="1"/>
  <c r="E57" i="1"/>
  <c r="I57" i="1" s="1"/>
  <c r="F57" i="1"/>
  <c r="J57" i="1" s="1"/>
  <c r="A80" i="1"/>
  <c r="F70" i="1"/>
  <c r="J70" i="1" s="1"/>
  <c r="C70" i="1"/>
  <c r="G70" i="1" s="1"/>
  <c r="E70" i="1"/>
  <c r="I70" i="1" s="1"/>
  <c r="D70" i="1"/>
  <c r="H70" i="1" s="1"/>
  <c r="B86" i="1"/>
  <c r="E76" i="1"/>
  <c r="I76" i="1" s="1"/>
  <c r="F76" i="1"/>
  <c r="J76" i="1" s="1"/>
  <c r="D76" i="1"/>
  <c r="H76" i="1" s="1"/>
  <c r="C76" i="1"/>
  <c r="G76" i="1" s="1"/>
  <c r="A72" i="1"/>
  <c r="F62" i="1"/>
  <c r="J62" i="1" s="1"/>
  <c r="C62" i="1"/>
  <c r="G62" i="1" s="1"/>
  <c r="D62" i="1"/>
  <c r="H62" i="1" s="1"/>
  <c r="E62" i="1"/>
  <c r="I62" i="1" s="1"/>
  <c r="A69" i="1"/>
  <c r="C59" i="1"/>
  <c r="G59" i="1" s="1"/>
  <c r="D59" i="1"/>
  <c r="H59" i="1" s="1"/>
  <c r="E59" i="1"/>
  <c r="I59" i="1" s="1"/>
  <c r="F59" i="1"/>
  <c r="J59" i="1" s="1"/>
  <c r="A78" i="1" l="1"/>
  <c r="F68" i="1"/>
  <c r="J68" i="1" s="1"/>
  <c r="C68" i="1"/>
  <c r="G68" i="1" s="1"/>
  <c r="D68" i="1"/>
  <c r="H68" i="1" s="1"/>
  <c r="E68" i="1"/>
  <c r="I68" i="1" s="1"/>
  <c r="F13" i="4"/>
  <c r="G13" i="4"/>
  <c r="F8" i="4"/>
  <c r="G8" i="4"/>
  <c r="F11" i="4"/>
  <c r="G11" i="4"/>
  <c r="F10" i="4"/>
  <c r="G10" i="4"/>
  <c r="F6" i="4"/>
  <c r="G6" i="4"/>
  <c r="F4" i="4"/>
  <c r="G4" i="4"/>
  <c r="G18" i="4"/>
  <c r="F18" i="4"/>
  <c r="F2" i="4"/>
  <c r="G2" i="4"/>
  <c r="F9" i="4"/>
  <c r="G9" i="4"/>
  <c r="F17" i="4"/>
  <c r="G17" i="4"/>
  <c r="F22" i="4"/>
  <c r="G22" i="4"/>
  <c r="F16" i="4"/>
  <c r="G16" i="4"/>
  <c r="F23" i="4"/>
  <c r="G23" i="4"/>
  <c r="F7" i="4"/>
  <c r="G7" i="4"/>
  <c r="F15" i="4"/>
  <c r="G15" i="4"/>
  <c r="G14" i="4"/>
  <c r="F14" i="4"/>
  <c r="F21" i="4"/>
  <c r="G21" i="4"/>
  <c r="F5" i="4"/>
  <c r="G5" i="4"/>
  <c r="G24" i="4"/>
  <c r="F24" i="4"/>
  <c r="F20" i="4"/>
  <c r="G20" i="4"/>
  <c r="F12" i="4"/>
  <c r="G12" i="4"/>
  <c r="F19" i="4"/>
  <c r="G19" i="4"/>
  <c r="F3" i="4"/>
  <c r="G3" i="4"/>
  <c r="A90" i="1"/>
  <c r="F80" i="1"/>
  <c r="J80" i="1" s="1"/>
  <c r="C80" i="1"/>
  <c r="G80" i="1" s="1"/>
  <c r="E80" i="1"/>
  <c r="I80" i="1" s="1"/>
  <c r="D80" i="1"/>
  <c r="H80" i="1" s="1"/>
  <c r="B96" i="1"/>
  <c r="E86" i="1"/>
  <c r="I86" i="1" s="1"/>
  <c r="F86" i="1"/>
  <c r="J86" i="1" s="1"/>
  <c r="C86" i="1"/>
  <c r="G86" i="1" s="1"/>
  <c r="D86" i="1"/>
  <c r="H86" i="1" s="1"/>
  <c r="A82" i="1"/>
  <c r="F72" i="1"/>
  <c r="J72" i="1" s="1"/>
  <c r="E72" i="1"/>
  <c r="I72" i="1" s="1"/>
  <c r="C72" i="1"/>
  <c r="G72" i="1" s="1"/>
  <c r="D72" i="1"/>
  <c r="H72" i="1" s="1"/>
  <c r="A79" i="1"/>
  <c r="C69" i="1"/>
  <c r="G69" i="1" s="1"/>
  <c r="D69" i="1"/>
  <c r="H69" i="1" s="1"/>
  <c r="E69" i="1"/>
  <c r="I69" i="1" s="1"/>
  <c r="F69" i="1"/>
  <c r="J69" i="1" s="1"/>
  <c r="A77" i="1"/>
  <c r="C67" i="1"/>
  <c r="G67" i="1" s="1"/>
  <c r="D67" i="1"/>
  <c r="H67" i="1" s="1"/>
  <c r="E67" i="1"/>
  <c r="I67" i="1" s="1"/>
  <c r="F67" i="1"/>
  <c r="J67" i="1" s="1"/>
  <c r="A88" i="1" l="1"/>
  <c r="E78" i="1"/>
  <c r="I78" i="1" s="1"/>
  <c r="C78" i="1"/>
  <c r="G78" i="1" s="1"/>
  <c r="F78" i="1"/>
  <c r="J78" i="1" s="1"/>
  <c r="D78" i="1"/>
  <c r="H78" i="1" s="1"/>
  <c r="F25" i="4"/>
  <c r="H18" i="4" s="1"/>
  <c r="A92" i="1"/>
  <c r="E82" i="1"/>
  <c r="I82" i="1" s="1"/>
  <c r="C82" i="1"/>
  <c r="G82" i="1" s="1"/>
  <c r="D82" i="1"/>
  <c r="H82" i="1" s="1"/>
  <c r="F82" i="1"/>
  <c r="J82" i="1" s="1"/>
  <c r="A89" i="1"/>
  <c r="C79" i="1"/>
  <c r="G79" i="1" s="1"/>
  <c r="D79" i="1"/>
  <c r="H79" i="1" s="1"/>
  <c r="E79" i="1"/>
  <c r="I79" i="1" s="1"/>
  <c r="F79" i="1"/>
  <c r="J79" i="1" s="1"/>
  <c r="F96" i="1"/>
  <c r="J96" i="1" s="1"/>
  <c r="E96" i="1"/>
  <c r="I96" i="1" s="1"/>
  <c r="C96" i="1"/>
  <c r="G96" i="1" s="1"/>
  <c r="D96" i="1"/>
  <c r="H96" i="1" s="1"/>
  <c r="A87" i="1"/>
  <c r="C77" i="1"/>
  <c r="G77" i="1" s="1"/>
  <c r="D77" i="1"/>
  <c r="H77" i="1" s="1"/>
  <c r="E77" i="1"/>
  <c r="I77" i="1" s="1"/>
  <c r="F77" i="1"/>
  <c r="J77" i="1" s="1"/>
  <c r="A100" i="1"/>
  <c r="E90" i="1"/>
  <c r="I90" i="1" s="1"/>
  <c r="F90" i="1"/>
  <c r="J90" i="1" s="1"/>
  <c r="C90" i="1"/>
  <c r="G90" i="1" s="1"/>
  <c r="D90" i="1"/>
  <c r="H90" i="1" s="1"/>
  <c r="A98" i="1" l="1"/>
  <c r="F88" i="1"/>
  <c r="J88" i="1" s="1"/>
  <c r="E88" i="1"/>
  <c r="I88" i="1" s="1"/>
  <c r="C88" i="1"/>
  <c r="G88" i="1" s="1"/>
  <c r="D88" i="1"/>
  <c r="H88" i="1" s="1"/>
  <c r="H24" i="4"/>
  <c r="H23" i="4"/>
  <c r="H3" i="4"/>
  <c r="H14" i="4"/>
  <c r="H20" i="4"/>
  <c r="H9" i="4"/>
  <c r="H15" i="4"/>
  <c r="H8" i="4"/>
  <c r="H2" i="4"/>
  <c r="H12" i="4"/>
  <c r="H17" i="4"/>
  <c r="H11" i="4"/>
  <c r="H13" i="4"/>
  <c r="H6" i="4"/>
  <c r="H10" i="4"/>
  <c r="H21" i="4"/>
  <c r="H19" i="4"/>
  <c r="H7" i="4"/>
  <c r="H22" i="4"/>
  <c r="H4" i="4"/>
  <c r="H16" i="4"/>
  <c r="H5" i="4"/>
  <c r="C92" i="1"/>
  <c r="G92" i="1" s="1"/>
  <c r="E92" i="1"/>
  <c r="I92" i="1" s="1"/>
  <c r="F92" i="1"/>
  <c r="J92" i="1" s="1"/>
  <c r="D92" i="1"/>
  <c r="H92" i="1" s="1"/>
  <c r="E100" i="1"/>
  <c r="I100" i="1" s="1"/>
  <c r="F100" i="1"/>
  <c r="J100" i="1" s="1"/>
  <c r="C100" i="1"/>
  <c r="G100" i="1" s="1"/>
  <c r="D100" i="1"/>
  <c r="H100" i="1" s="1"/>
  <c r="A97" i="1"/>
  <c r="C87" i="1"/>
  <c r="G87" i="1" s="1"/>
  <c r="D87" i="1"/>
  <c r="H87" i="1" s="1"/>
  <c r="E87" i="1"/>
  <c r="I87" i="1" s="1"/>
  <c r="F87" i="1"/>
  <c r="J87" i="1" s="1"/>
  <c r="A99" i="1"/>
  <c r="C89" i="1"/>
  <c r="G89" i="1" s="1"/>
  <c r="D89" i="1"/>
  <c r="H89" i="1" s="1"/>
  <c r="E89" i="1"/>
  <c r="I89" i="1" s="1"/>
  <c r="F89" i="1"/>
  <c r="J89" i="1" s="1"/>
  <c r="E98" i="1" l="1"/>
  <c r="I98" i="1" s="1"/>
  <c r="F98" i="1"/>
  <c r="J98" i="1" s="1"/>
  <c r="D98" i="1"/>
  <c r="H98" i="1" s="1"/>
  <c r="C98" i="1"/>
  <c r="G98" i="1" s="1"/>
  <c r="H25" i="4"/>
  <c r="C99" i="1"/>
  <c r="G99" i="1" s="1"/>
  <c r="D99" i="1"/>
  <c r="H99" i="1" s="1"/>
  <c r="E99" i="1"/>
  <c r="I99" i="1" s="1"/>
  <c r="F99" i="1"/>
  <c r="J99" i="1" s="1"/>
  <c r="C97" i="1"/>
  <c r="G97" i="1" s="1"/>
  <c r="E97" i="1"/>
  <c r="I97" i="1" s="1"/>
  <c r="D97" i="1"/>
  <c r="H97" i="1" s="1"/>
  <c r="F97" i="1"/>
  <c r="J97" i="1" s="1"/>
</calcChain>
</file>

<file path=xl/sharedStrings.xml><?xml version="1.0" encoding="utf-8"?>
<sst xmlns="http://schemas.openxmlformats.org/spreadsheetml/2006/main" count="74" uniqueCount="62">
  <si>
    <t>Wherry</t>
  </si>
  <si>
    <t>McNemar</t>
  </si>
  <si>
    <t>Lord</t>
  </si>
  <si>
    <t>Stein</t>
  </si>
  <si>
    <t>n</t>
  </si>
  <si>
    <t>v</t>
  </si>
  <si>
    <t>B</t>
  </si>
  <si>
    <t>X'Y</t>
  </si>
  <si>
    <t>X'X_int</t>
  </si>
  <si>
    <t>X'X</t>
  </si>
  <si>
    <t>X2</t>
  </si>
  <si>
    <t>X1</t>
  </si>
  <si>
    <t>X'</t>
  </si>
  <si>
    <t># How is lnL calculated?</t>
  </si>
  <si>
    <t>lrtest(fit2,fit12)</t>
  </si>
  <si>
    <t>Intercept</t>
  </si>
  <si>
    <t>lrtest(fit1,fit12)</t>
  </si>
  <si>
    <t>Upper 95.0%</t>
  </si>
  <si>
    <t>Lower 95.0%</t>
  </si>
  <si>
    <t>Upper 95%</t>
  </si>
  <si>
    <t>Lower 95%</t>
  </si>
  <si>
    <t>P-value</t>
  </si>
  <si>
    <t>t Stat</t>
  </si>
  <si>
    <t>Standard Error</t>
  </si>
  <si>
    <t>Coefficients</t>
  </si>
  <si>
    <t>library(lmtest)</t>
  </si>
  <si>
    <t>anova(fit1,fit12)</t>
  </si>
  <si>
    <t>Total</t>
  </si>
  <si>
    <t>Residual</t>
  </si>
  <si>
    <t>summary(fit12)</t>
  </si>
  <si>
    <t>Regression</t>
  </si>
  <si>
    <t>summary(fit2)</t>
  </si>
  <si>
    <t>Significance F</t>
  </si>
  <si>
    <t>F</t>
  </si>
  <si>
    <t>MS</t>
  </si>
  <si>
    <t>SS</t>
  </si>
  <si>
    <t>df</t>
  </si>
  <si>
    <t>summary(fit1)</t>
  </si>
  <si>
    <t>ANOVA</t>
  </si>
  <si>
    <t>anova(fit12)</t>
  </si>
  <si>
    <t>anova(fit2)</t>
  </si>
  <si>
    <t>Observations</t>
  </si>
  <si>
    <t>anova(fit1)</t>
  </si>
  <si>
    <t>fit12 &lt;- lm(Y~X1+X2,data=md) # Highly significant. Why?</t>
  </si>
  <si>
    <t>Adjusted R Square</t>
  </si>
  <si>
    <t>fit2 &lt;- lm(Y~X2,data=md) # Not significant</t>
  </si>
  <si>
    <t>R Square</t>
  </si>
  <si>
    <t>fit1 &lt;- lm(Y~X1,data=md) # Not significant</t>
  </si>
  <si>
    <t>Multiple R</t>
  </si>
  <si>
    <t>md &lt;- read.clipboard(header=T)</t>
  </si>
  <si>
    <t>Regression Statistics</t>
  </si>
  <si>
    <t>library(psych)</t>
  </si>
  <si>
    <t># Copy and read X1, X2 and Y to md, using psych and lmtest with function lrtest</t>
  </si>
  <si>
    <t>SUMMARY OUTPUT</t>
  </si>
  <si>
    <t>lnL</t>
  </si>
  <si>
    <t>(Y-EY)^2</t>
  </si>
  <si>
    <t>Y-EY</t>
  </si>
  <si>
    <t>EY</t>
  </si>
  <si>
    <t>Y</t>
  </si>
  <si>
    <t>AIC</t>
  </si>
  <si>
    <t>AICc</t>
  </si>
  <si>
    <t>BIC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</si>
</sst>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ill="1" applyBorder="1" applyAlignment="1"/>
    <xf numFmtId="0" fontId="0" fillId="0" borderId="0" xfId="0" applyFill="1" applyBorder="1" applyAlignment="1"/>
    <xf numFmtId="0" fontId="0" fillId="0" borderId="0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workbookViewId="0">
      <selection activeCell="B1" sqref="A1:B1048576"/>
    </sheetView>
  </sheetViews>
  <sheetFormatPr defaultRowHeight="15" x14ac:dyDescent="0.25"/>
  <sheetData>
    <row r="1" spans="1:10" x14ac:dyDescent="0.25">
      <c r="A1" t="s">
        <v>4</v>
      </c>
      <c r="B1" t="s">
        <v>5</v>
      </c>
      <c r="C1" t="s">
        <v>0</v>
      </c>
      <c r="D1" t="s">
        <v>1</v>
      </c>
      <c r="E1" t="s">
        <v>2</v>
      </c>
      <c r="F1" t="s">
        <v>3</v>
      </c>
      <c r="G1" t="s">
        <v>0</v>
      </c>
      <c r="H1" t="s">
        <v>1</v>
      </c>
      <c r="I1" t="s">
        <v>2</v>
      </c>
      <c r="J1" t="s">
        <v>3</v>
      </c>
    </row>
    <row r="2" spans="1:10" x14ac:dyDescent="0.25">
      <c r="A2">
        <v>20</v>
      </c>
      <c r="B2">
        <v>1</v>
      </c>
      <c r="C2">
        <f>(A2-1)/(A2-B2)</f>
        <v>1</v>
      </c>
      <c r="D2">
        <f>(A2-1)/(A2-B2-1)</f>
        <v>1.0555555555555556</v>
      </c>
      <c r="E2">
        <f>(A2+B2-1)/(A2-B2-1)</f>
        <v>1.1111111111111112</v>
      </c>
      <c r="F2">
        <f>(A2-1)*(A2-2)*(A2+1)/(A2-B2-1)/(A2-B2-2)/A2</f>
        <v>1.1735294117647057</v>
      </c>
      <c r="G2">
        <f>1-(1-0.7)*C2</f>
        <v>0.7</v>
      </c>
      <c r="H2">
        <f t="shared" ref="H2:J2" si="0">1-(1-0.7)*D2</f>
        <v>0.68333333333333335</v>
      </c>
      <c r="I2">
        <f t="shared" si="0"/>
        <v>0.66666666666666663</v>
      </c>
      <c r="J2">
        <f t="shared" si="0"/>
        <v>0.64794117647058824</v>
      </c>
    </row>
    <row r="3" spans="1:10" x14ac:dyDescent="0.25">
      <c r="A3">
        <v>20</v>
      </c>
      <c r="B3">
        <v>2</v>
      </c>
      <c r="C3">
        <f t="shared" ref="C3:C66" si="1">(A3-1)/(A3-B3)</f>
        <v>1.0555555555555556</v>
      </c>
      <c r="D3">
        <f t="shared" ref="D3:D66" si="2">(A3-1)/(A3-B3-1)</f>
        <v>1.1176470588235294</v>
      </c>
      <c r="E3">
        <f t="shared" ref="E3:E66" si="3">(A3+B3-1)/(A3-B3-1)</f>
        <v>1.2352941176470589</v>
      </c>
      <c r="F3">
        <f t="shared" ref="F3:F66" si="4">(A3-1)*(A3-2)*(A3+1)/(A3-B3-1)/(A3-B3-2)/A3</f>
        <v>1.3202205882352942</v>
      </c>
      <c r="G3">
        <f t="shared" ref="G3:G66" si="5">1-(1-0.7)*C3</f>
        <v>0.68333333333333335</v>
      </c>
      <c r="H3">
        <f t="shared" ref="H3:H66" si="6">1-(1-0.7)*D3</f>
        <v>0.66470588235294115</v>
      </c>
      <c r="I3">
        <f t="shared" ref="I3:I66" si="7">1-(1-0.7)*E3</f>
        <v>0.62941176470588234</v>
      </c>
      <c r="J3">
        <f t="shared" ref="J3:J66" si="8">1-(1-0.7)*F3</f>
        <v>0.60393382352941161</v>
      </c>
    </row>
    <row r="4" spans="1:10" x14ac:dyDescent="0.25">
      <c r="A4">
        <v>20</v>
      </c>
      <c r="B4">
        <v>3</v>
      </c>
      <c r="C4">
        <f t="shared" si="1"/>
        <v>1.1176470588235294</v>
      </c>
      <c r="D4">
        <f t="shared" si="2"/>
        <v>1.1875</v>
      </c>
      <c r="E4">
        <f t="shared" si="3"/>
        <v>1.375</v>
      </c>
      <c r="F4">
        <f t="shared" si="4"/>
        <v>1.4962500000000001</v>
      </c>
      <c r="G4">
        <f t="shared" si="5"/>
        <v>0.66470588235294115</v>
      </c>
      <c r="H4">
        <f t="shared" si="6"/>
        <v>0.64374999999999993</v>
      </c>
      <c r="I4">
        <f t="shared" si="7"/>
        <v>0.58749999999999991</v>
      </c>
      <c r="J4">
        <f t="shared" si="8"/>
        <v>0.55112499999999986</v>
      </c>
    </row>
    <row r="5" spans="1:10" x14ac:dyDescent="0.25">
      <c r="A5">
        <v>20</v>
      </c>
      <c r="B5">
        <v>4</v>
      </c>
      <c r="C5">
        <f t="shared" si="1"/>
        <v>1.1875</v>
      </c>
      <c r="D5">
        <f t="shared" si="2"/>
        <v>1.2666666666666666</v>
      </c>
      <c r="E5">
        <f t="shared" si="3"/>
        <v>1.5333333333333334</v>
      </c>
      <c r="F5">
        <f t="shared" si="4"/>
        <v>1.7100000000000002</v>
      </c>
      <c r="G5">
        <f t="shared" si="5"/>
        <v>0.64374999999999993</v>
      </c>
      <c r="H5">
        <f t="shared" si="6"/>
        <v>0.61999999999999988</v>
      </c>
      <c r="I5">
        <f t="shared" si="7"/>
        <v>0.53999999999999992</v>
      </c>
      <c r="J5">
        <f t="shared" si="8"/>
        <v>0.48699999999999988</v>
      </c>
    </row>
    <row r="6" spans="1:10" x14ac:dyDescent="0.25">
      <c r="A6">
        <v>20</v>
      </c>
      <c r="B6">
        <v>5</v>
      </c>
      <c r="C6">
        <f t="shared" si="1"/>
        <v>1.2666666666666666</v>
      </c>
      <c r="D6">
        <f t="shared" si="2"/>
        <v>1.3571428571428572</v>
      </c>
      <c r="E6">
        <f t="shared" si="3"/>
        <v>1.7142857142857142</v>
      </c>
      <c r="F6">
        <f t="shared" si="4"/>
        <v>1.973076923076923</v>
      </c>
      <c r="G6">
        <f t="shared" si="5"/>
        <v>0.61999999999999988</v>
      </c>
      <c r="H6">
        <f t="shared" si="6"/>
        <v>0.59285714285714275</v>
      </c>
      <c r="I6">
        <f t="shared" si="7"/>
        <v>0.48571428571428565</v>
      </c>
      <c r="J6">
        <f t="shared" si="8"/>
        <v>0.408076923076923</v>
      </c>
    </row>
    <row r="7" spans="1:10" x14ac:dyDescent="0.25">
      <c r="A7">
        <v>20</v>
      </c>
      <c r="B7">
        <v>6</v>
      </c>
      <c r="C7">
        <f t="shared" si="1"/>
        <v>1.3571428571428572</v>
      </c>
      <c r="D7">
        <f t="shared" si="2"/>
        <v>1.4615384615384615</v>
      </c>
      <c r="E7">
        <f t="shared" si="3"/>
        <v>1.9230769230769231</v>
      </c>
      <c r="F7">
        <f t="shared" si="4"/>
        <v>2.3019230769230772</v>
      </c>
      <c r="G7">
        <f t="shared" si="5"/>
        <v>0.59285714285714275</v>
      </c>
      <c r="H7">
        <f t="shared" si="6"/>
        <v>0.56153846153846154</v>
      </c>
      <c r="I7">
        <f t="shared" si="7"/>
        <v>0.42307692307692302</v>
      </c>
      <c r="J7">
        <f t="shared" si="8"/>
        <v>0.30942307692307669</v>
      </c>
    </row>
    <row r="8" spans="1:10" x14ac:dyDescent="0.25">
      <c r="A8">
        <v>20</v>
      </c>
      <c r="B8">
        <v>7</v>
      </c>
      <c r="C8">
        <f t="shared" si="1"/>
        <v>1.4615384615384615</v>
      </c>
      <c r="D8">
        <f t="shared" si="2"/>
        <v>1.5833333333333333</v>
      </c>
      <c r="E8">
        <f t="shared" si="3"/>
        <v>2.1666666666666665</v>
      </c>
      <c r="F8">
        <f t="shared" si="4"/>
        <v>2.7204545454545452</v>
      </c>
      <c r="G8">
        <f t="shared" si="5"/>
        <v>0.56153846153846154</v>
      </c>
      <c r="H8">
        <f t="shared" si="6"/>
        <v>0.52499999999999991</v>
      </c>
      <c r="I8">
        <f t="shared" si="7"/>
        <v>0.35</v>
      </c>
      <c r="J8">
        <f t="shared" si="8"/>
        <v>0.18386363636363634</v>
      </c>
    </row>
    <row r="9" spans="1:10" x14ac:dyDescent="0.25">
      <c r="A9">
        <v>20</v>
      </c>
      <c r="B9">
        <v>8</v>
      </c>
      <c r="C9">
        <f t="shared" si="1"/>
        <v>1.5833333333333333</v>
      </c>
      <c r="D9">
        <f t="shared" si="2"/>
        <v>1.7272727272727273</v>
      </c>
      <c r="E9">
        <f t="shared" si="3"/>
        <v>2.4545454545454546</v>
      </c>
      <c r="F9">
        <f t="shared" si="4"/>
        <v>3.2645454545454542</v>
      </c>
      <c r="G9">
        <f t="shared" si="5"/>
        <v>0.52499999999999991</v>
      </c>
      <c r="H9">
        <f t="shared" si="6"/>
        <v>0.4818181818181817</v>
      </c>
      <c r="I9">
        <f t="shared" si="7"/>
        <v>0.26363636363636356</v>
      </c>
      <c r="J9">
        <f t="shared" si="8"/>
        <v>2.0636363636363564E-2</v>
      </c>
    </row>
    <row r="10" spans="1:10" x14ac:dyDescent="0.25">
      <c r="A10">
        <v>20</v>
      </c>
      <c r="B10">
        <v>9</v>
      </c>
      <c r="C10">
        <f t="shared" si="1"/>
        <v>1.7272727272727273</v>
      </c>
      <c r="D10">
        <f t="shared" si="2"/>
        <v>1.9</v>
      </c>
      <c r="E10">
        <f t="shared" si="3"/>
        <v>2.8</v>
      </c>
      <c r="F10">
        <f t="shared" si="4"/>
        <v>3.9900000000000007</v>
      </c>
      <c r="G10">
        <f t="shared" si="5"/>
        <v>0.4818181818181817</v>
      </c>
      <c r="H10">
        <f t="shared" si="6"/>
        <v>0.42999999999999994</v>
      </c>
      <c r="I10">
        <f t="shared" si="7"/>
        <v>0.15999999999999992</v>
      </c>
      <c r="J10">
        <f t="shared" si="8"/>
        <v>-0.19700000000000029</v>
      </c>
    </row>
    <row r="11" spans="1:10" x14ac:dyDescent="0.25">
      <c r="A11">
        <v>20</v>
      </c>
      <c r="B11">
        <v>10</v>
      </c>
      <c r="C11">
        <f t="shared" si="1"/>
        <v>1.9</v>
      </c>
      <c r="D11">
        <f t="shared" si="2"/>
        <v>2.1111111111111112</v>
      </c>
      <c r="E11">
        <f t="shared" si="3"/>
        <v>3.2222222222222223</v>
      </c>
      <c r="F11">
        <f t="shared" si="4"/>
        <v>4.9874999999999998</v>
      </c>
      <c r="G11">
        <f t="shared" si="5"/>
        <v>0.42999999999999994</v>
      </c>
      <c r="H11">
        <f t="shared" si="6"/>
        <v>0.36666666666666659</v>
      </c>
      <c r="I11">
        <f t="shared" si="7"/>
        <v>3.3333333333333215E-2</v>
      </c>
      <c r="J11">
        <f t="shared" si="8"/>
        <v>-0.49625000000000008</v>
      </c>
    </row>
    <row r="12" spans="1:10" x14ac:dyDescent="0.25">
      <c r="A12">
        <f>A2+10</f>
        <v>30</v>
      </c>
      <c r="B12">
        <f>B2</f>
        <v>1</v>
      </c>
      <c r="C12">
        <f t="shared" si="1"/>
        <v>1</v>
      </c>
      <c r="D12">
        <f t="shared" si="2"/>
        <v>1.0357142857142858</v>
      </c>
      <c r="E12">
        <f t="shared" si="3"/>
        <v>1.0714285714285714</v>
      </c>
      <c r="F12">
        <f t="shared" si="4"/>
        <v>1.1098765432098765</v>
      </c>
      <c r="G12">
        <f t="shared" si="5"/>
        <v>0.7</v>
      </c>
      <c r="H12">
        <f t="shared" si="6"/>
        <v>0.68928571428571428</v>
      </c>
      <c r="I12">
        <f t="shared" si="7"/>
        <v>0.6785714285714286</v>
      </c>
      <c r="J12">
        <f t="shared" si="8"/>
        <v>0.66703703703703698</v>
      </c>
    </row>
    <row r="13" spans="1:10" x14ac:dyDescent="0.25">
      <c r="A13">
        <f t="shared" ref="A13:A76" si="9">A3+10</f>
        <v>30</v>
      </c>
      <c r="B13">
        <f t="shared" ref="B13:B76" si="10">B3</f>
        <v>2</v>
      </c>
      <c r="C13">
        <f t="shared" si="1"/>
        <v>1.0357142857142858</v>
      </c>
      <c r="D13">
        <f t="shared" si="2"/>
        <v>1.0740740740740742</v>
      </c>
      <c r="E13">
        <f t="shared" si="3"/>
        <v>1.1481481481481481</v>
      </c>
      <c r="F13">
        <f t="shared" si="4"/>
        <v>1.1952516619183284</v>
      </c>
      <c r="G13">
        <f t="shared" si="5"/>
        <v>0.68928571428571428</v>
      </c>
      <c r="H13">
        <f t="shared" si="6"/>
        <v>0.6777777777777777</v>
      </c>
      <c r="I13">
        <f t="shared" si="7"/>
        <v>0.65555555555555545</v>
      </c>
      <c r="J13">
        <f t="shared" si="8"/>
        <v>0.64142450142450147</v>
      </c>
    </row>
    <row r="14" spans="1:10" x14ac:dyDescent="0.25">
      <c r="A14">
        <f t="shared" si="9"/>
        <v>30</v>
      </c>
      <c r="B14">
        <f t="shared" si="10"/>
        <v>3</v>
      </c>
      <c r="C14">
        <f t="shared" si="1"/>
        <v>1.0740740740740742</v>
      </c>
      <c r="D14">
        <f t="shared" si="2"/>
        <v>1.1153846153846154</v>
      </c>
      <c r="E14">
        <f t="shared" si="3"/>
        <v>1.2307692307692308</v>
      </c>
      <c r="F14">
        <f t="shared" si="4"/>
        <v>1.2908717948717949</v>
      </c>
      <c r="G14">
        <f t="shared" si="5"/>
        <v>0.6777777777777777</v>
      </c>
      <c r="H14">
        <f t="shared" si="6"/>
        <v>0.66538461538461535</v>
      </c>
      <c r="I14">
        <f t="shared" si="7"/>
        <v>0.63076923076923075</v>
      </c>
      <c r="J14">
        <f t="shared" si="8"/>
        <v>0.61273846153846145</v>
      </c>
    </row>
    <row r="15" spans="1:10" x14ac:dyDescent="0.25">
      <c r="A15">
        <f t="shared" si="9"/>
        <v>30</v>
      </c>
      <c r="B15">
        <f t="shared" si="10"/>
        <v>4</v>
      </c>
      <c r="C15">
        <f t="shared" si="1"/>
        <v>1.1153846153846154</v>
      </c>
      <c r="D15">
        <f t="shared" si="2"/>
        <v>1.1599999999999999</v>
      </c>
      <c r="E15">
        <f t="shared" si="3"/>
        <v>1.32</v>
      </c>
      <c r="F15">
        <f t="shared" si="4"/>
        <v>1.3984444444444444</v>
      </c>
      <c r="G15">
        <f t="shared" si="5"/>
        <v>0.66538461538461535</v>
      </c>
      <c r="H15">
        <f t="shared" si="6"/>
        <v>0.65199999999999991</v>
      </c>
      <c r="I15">
        <f t="shared" si="7"/>
        <v>0.60399999999999987</v>
      </c>
      <c r="J15">
        <f t="shared" si="8"/>
        <v>0.58046666666666669</v>
      </c>
    </row>
    <row r="16" spans="1:10" x14ac:dyDescent="0.25">
      <c r="A16">
        <f t="shared" si="9"/>
        <v>30</v>
      </c>
      <c r="B16">
        <f t="shared" si="10"/>
        <v>5</v>
      </c>
      <c r="C16">
        <f t="shared" si="1"/>
        <v>1.1599999999999999</v>
      </c>
      <c r="D16">
        <f t="shared" si="2"/>
        <v>1.2083333333333333</v>
      </c>
      <c r="E16">
        <f t="shared" si="3"/>
        <v>1.4166666666666667</v>
      </c>
      <c r="F16">
        <f t="shared" si="4"/>
        <v>1.5200483091787438</v>
      </c>
      <c r="G16">
        <f t="shared" si="5"/>
        <v>0.65199999999999991</v>
      </c>
      <c r="H16">
        <f t="shared" si="6"/>
        <v>0.63749999999999996</v>
      </c>
      <c r="I16">
        <f t="shared" si="7"/>
        <v>0.57499999999999996</v>
      </c>
      <c r="J16">
        <f t="shared" si="8"/>
        <v>0.54398550724637684</v>
      </c>
    </row>
    <row r="17" spans="1:10" x14ac:dyDescent="0.25">
      <c r="A17">
        <f t="shared" si="9"/>
        <v>30</v>
      </c>
      <c r="B17">
        <f t="shared" si="10"/>
        <v>6</v>
      </c>
      <c r="C17">
        <f t="shared" si="1"/>
        <v>1.2083333333333333</v>
      </c>
      <c r="D17">
        <f t="shared" si="2"/>
        <v>1.2608695652173914</v>
      </c>
      <c r="E17">
        <f t="shared" si="3"/>
        <v>1.5217391304347827</v>
      </c>
      <c r="F17">
        <f t="shared" si="4"/>
        <v>1.6582345191040844</v>
      </c>
      <c r="G17">
        <f t="shared" si="5"/>
        <v>0.63749999999999996</v>
      </c>
      <c r="H17">
        <f t="shared" si="6"/>
        <v>0.62173913043478257</v>
      </c>
      <c r="I17">
        <f t="shared" si="7"/>
        <v>0.54347826086956519</v>
      </c>
      <c r="J17">
        <f t="shared" si="8"/>
        <v>0.50252964426877456</v>
      </c>
    </row>
    <row r="18" spans="1:10" x14ac:dyDescent="0.25">
      <c r="A18">
        <f t="shared" si="9"/>
        <v>30</v>
      </c>
      <c r="B18">
        <f t="shared" si="10"/>
        <v>7</v>
      </c>
      <c r="C18">
        <f t="shared" si="1"/>
        <v>1.2608695652173914</v>
      </c>
      <c r="D18">
        <f t="shared" si="2"/>
        <v>1.3181818181818181</v>
      </c>
      <c r="E18">
        <f t="shared" si="3"/>
        <v>1.6363636363636365</v>
      </c>
      <c r="F18">
        <f t="shared" si="4"/>
        <v>1.8161616161616161</v>
      </c>
      <c r="G18">
        <f t="shared" si="5"/>
        <v>0.62173913043478257</v>
      </c>
      <c r="H18">
        <f t="shared" si="6"/>
        <v>0.6045454545454545</v>
      </c>
      <c r="I18">
        <f t="shared" si="7"/>
        <v>0.50909090909090904</v>
      </c>
      <c r="J18">
        <f t="shared" si="8"/>
        <v>0.45515151515151508</v>
      </c>
    </row>
    <row r="19" spans="1:10" x14ac:dyDescent="0.25">
      <c r="A19">
        <f t="shared" si="9"/>
        <v>30</v>
      </c>
      <c r="B19">
        <f t="shared" si="10"/>
        <v>8</v>
      </c>
      <c r="C19">
        <f t="shared" si="1"/>
        <v>1.3181818181818181</v>
      </c>
      <c r="D19">
        <f t="shared" si="2"/>
        <v>1.3809523809523809</v>
      </c>
      <c r="E19">
        <f t="shared" si="3"/>
        <v>1.7619047619047619</v>
      </c>
      <c r="F19">
        <f t="shared" si="4"/>
        <v>1.9977777777777779</v>
      </c>
      <c r="G19">
        <f t="shared" si="5"/>
        <v>0.6045454545454545</v>
      </c>
      <c r="H19">
        <f t="shared" si="6"/>
        <v>0.58571428571428563</v>
      </c>
      <c r="I19">
        <f t="shared" si="7"/>
        <v>0.47142857142857131</v>
      </c>
      <c r="J19">
        <f t="shared" si="8"/>
        <v>0.4006666666666665</v>
      </c>
    </row>
    <row r="20" spans="1:10" x14ac:dyDescent="0.25">
      <c r="A20">
        <f t="shared" si="9"/>
        <v>30</v>
      </c>
      <c r="B20">
        <f t="shared" si="10"/>
        <v>9</v>
      </c>
      <c r="C20">
        <f t="shared" si="1"/>
        <v>1.3809523809523809</v>
      </c>
      <c r="D20">
        <f t="shared" si="2"/>
        <v>1.45</v>
      </c>
      <c r="E20">
        <f t="shared" si="3"/>
        <v>1.9</v>
      </c>
      <c r="F20">
        <f t="shared" si="4"/>
        <v>2.2080701754385967</v>
      </c>
      <c r="G20">
        <f t="shared" si="5"/>
        <v>0.58571428571428563</v>
      </c>
      <c r="H20">
        <f t="shared" si="6"/>
        <v>0.56499999999999995</v>
      </c>
      <c r="I20">
        <f t="shared" si="7"/>
        <v>0.42999999999999994</v>
      </c>
      <c r="J20">
        <f t="shared" si="8"/>
        <v>0.33757894736842087</v>
      </c>
    </row>
    <row r="21" spans="1:10" x14ac:dyDescent="0.25">
      <c r="A21">
        <f t="shared" si="9"/>
        <v>30</v>
      </c>
      <c r="B21">
        <f t="shared" si="10"/>
        <v>10</v>
      </c>
      <c r="C21">
        <f t="shared" si="1"/>
        <v>1.45</v>
      </c>
      <c r="D21">
        <f t="shared" si="2"/>
        <v>1.5263157894736843</v>
      </c>
      <c r="E21">
        <f t="shared" si="3"/>
        <v>2.0526315789473686</v>
      </c>
      <c r="F21">
        <f t="shared" si="4"/>
        <v>2.4534113060428853</v>
      </c>
      <c r="G21">
        <f t="shared" si="5"/>
        <v>0.56499999999999995</v>
      </c>
      <c r="H21">
        <f t="shared" si="6"/>
        <v>0.54210526315789465</v>
      </c>
      <c r="I21">
        <f t="shared" si="7"/>
        <v>0.38421052631578934</v>
      </c>
      <c r="J21">
        <f t="shared" si="8"/>
        <v>0.26397660818713431</v>
      </c>
    </row>
    <row r="22" spans="1:10" x14ac:dyDescent="0.25">
      <c r="A22">
        <f t="shared" si="9"/>
        <v>40</v>
      </c>
      <c r="B22">
        <f t="shared" si="10"/>
        <v>1</v>
      </c>
      <c r="C22">
        <f t="shared" si="1"/>
        <v>1</v>
      </c>
      <c r="D22">
        <f t="shared" si="2"/>
        <v>1.0263157894736843</v>
      </c>
      <c r="E22">
        <f t="shared" si="3"/>
        <v>1.0526315789473684</v>
      </c>
      <c r="F22">
        <f t="shared" si="4"/>
        <v>1.0804054054054055</v>
      </c>
      <c r="G22">
        <f t="shared" si="5"/>
        <v>0.7</v>
      </c>
      <c r="H22">
        <f t="shared" si="6"/>
        <v>0.69210526315789467</v>
      </c>
      <c r="I22">
        <f t="shared" si="7"/>
        <v>0.68421052631578938</v>
      </c>
      <c r="J22">
        <f t="shared" si="8"/>
        <v>0.67587837837837828</v>
      </c>
    </row>
    <row r="23" spans="1:10" x14ac:dyDescent="0.25">
      <c r="A23">
        <f t="shared" si="9"/>
        <v>40</v>
      </c>
      <c r="B23">
        <f t="shared" si="10"/>
        <v>2</v>
      </c>
      <c r="C23">
        <f t="shared" si="1"/>
        <v>1.0263157894736843</v>
      </c>
      <c r="D23">
        <f t="shared" si="2"/>
        <v>1.0540540540540539</v>
      </c>
      <c r="E23">
        <f t="shared" si="3"/>
        <v>1.1081081081081081</v>
      </c>
      <c r="F23">
        <f t="shared" si="4"/>
        <v>1.1404279279279279</v>
      </c>
      <c r="G23">
        <f t="shared" si="5"/>
        <v>0.69210526315789467</v>
      </c>
      <c r="H23">
        <f t="shared" si="6"/>
        <v>0.68378378378378379</v>
      </c>
      <c r="I23">
        <f t="shared" si="7"/>
        <v>0.66756756756756752</v>
      </c>
      <c r="J23">
        <f t="shared" si="8"/>
        <v>0.65787162162162161</v>
      </c>
    </row>
    <row r="24" spans="1:10" x14ac:dyDescent="0.25">
      <c r="A24">
        <f t="shared" si="9"/>
        <v>40</v>
      </c>
      <c r="B24">
        <f t="shared" si="10"/>
        <v>3</v>
      </c>
      <c r="C24">
        <f t="shared" si="1"/>
        <v>1.0540540540540539</v>
      </c>
      <c r="D24">
        <f t="shared" si="2"/>
        <v>1.0833333333333333</v>
      </c>
      <c r="E24">
        <f t="shared" si="3"/>
        <v>1.1666666666666667</v>
      </c>
      <c r="F24">
        <f t="shared" si="4"/>
        <v>1.2055952380952379</v>
      </c>
      <c r="G24">
        <f t="shared" si="5"/>
        <v>0.68378378378378379</v>
      </c>
      <c r="H24">
        <f t="shared" si="6"/>
        <v>0.67500000000000004</v>
      </c>
      <c r="I24">
        <f t="shared" si="7"/>
        <v>0.64999999999999991</v>
      </c>
      <c r="J24">
        <f t="shared" si="8"/>
        <v>0.63832142857142848</v>
      </c>
    </row>
    <row r="25" spans="1:10" x14ac:dyDescent="0.25">
      <c r="A25">
        <f t="shared" si="9"/>
        <v>40</v>
      </c>
      <c r="B25">
        <f t="shared" si="10"/>
        <v>4</v>
      </c>
      <c r="C25">
        <f t="shared" si="1"/>
        <v>1.0833333333333333</v>
      </c>
      <c r="D25">
        <f t="shared" si="2"/>
        <v>1.1142857142857143</v>
      </c>
      <c r="E25">
        <f t="shared" si="3"/>
        <v>1.2285714285714286</v>
      </c>
      <c r="F25">
        <f t="shared" si="4"/>
        <v>1.2765126050420168</v>
      </c>
      <c r="G25">
        <f t="shared" si="5"/>
        <v>0.67500000000000004</v>
      </c>
      <c r="H25">
        <f t="shared" si="6"/>
        <v>0.6657142857142857</v>
      </c>
      <c r="I25">
        <f t="shared" si="7"/>
        <v>0.63142857142857134</v>
      </c>
      <c r="J25">
        <f t="shared" si="8"/>
        <v>0.61704621848739483</v>
      </c>
    </row>
    <row r="26" spans="1:10" x14ac:dyDescent="0.25">
      <c r="A26">
        <f t="shared" si="9"/>
        <v>40</v>
      </c>
      <c r="B26">
        <f t="shared" si="10"/>
        <v>5</v>
      </c>
      <c r="C26">
        <f t="shared" si="1"/>
        <v>1.1142857142857143</v>
      </c>
      <c r="D26">
        <f t="shared" si="2"/>
        <v>1.1470588235294117</v>
      </c>
      <c r="E26">
        <f t="shared" si="3"/>
        <v>1.2941176470588236</v>
      </c>
      <c r="F26">
        <f t="shared" si="4"/>
        <v>1.3538770053475935</v>
      </c>
      <c r="G26">
        <f t="shared" si="5"/>
        <v>0.6657142857142857</v>
      </c>
      <c r="H26">
        <f t="shared" si="6"/>
        <v>0.65588235294117636</v>
      </c>
      <c r="I26">
        <f t="shared" si="7"/>
        <v>0.61176470588235288</v>
      </c>
      <c r="J26">
        <f t="shared" si="8"/>
        <v>0.59383689839572185</v>
      </c>
    </row>
    <row r="27" spans="1:10" x14ac:dyDescent="0.25">
      <c r="A27">
        <f t="shared" si="9"/>
        <v>40</v>
      </c>
      <c r="B27">
        <f t="shared" si="10"/>
        <v>6</v>
      </c>
      <c r="C27">
        <f t="shared" si="1"/>
        <v>1.1470588235294117</v>
      </c>
      <c r="D27">
        <f t="shared" si="2"/>
        <v>1.1818181818181819</v>
      </c>
      <c r="E27">
        <f t="shared" si="3"/>
        <v>1.3636363636363635</v>
      </c>
      <c r="F27">
        <f t="shared" si="4"/>
        <v>1.4384943181818182</v>
      </c>
      <c r="G27">
        <f t="shared" si="5"/>
        <v>0.65588235294117636</v>
      </c>
      <c r="H27">
        <f t="shared" si="6"/>
        <v>0.64545454545454539</v>
      </c>
      <c r="I27">
        <f t="shared" si="7"/>
        <v>0.59090909090909083</v>
      </c>
      <c r="J27">
        <f t="shared" si="8"/>
        <v>0.56845170454545446</v>
      </c>
    </row>
    <row r="28" spans="1:10" x14ac:dyDescent="0.25">
      <c r="A28">
        <f t="shared" si="9"/>
        <v>40</v>
      </c>
      <c r="B28">
        <f t="shared" si="10"/>
        <v>7</v>
      </c>
      <c r="C28">
        <f t="shared" si="1"/>
        <v>1.1818181818181819</v>
      </c>
      <c r="D28">
        <f t="shared" si="2"/>
        <v>1.21875</v>
      </c>
      <c r="E28">
        <f t="shared" si="3"/>
        <v>1.4375</v>
      </c>
      <c r="F28">
        <f t="shared" si="4"/>
        <v>1.5313004032258064</v>
      </c>
      <c r="G28">
        <f t="shared" si="5"/>
        <v>0.64545454545454539</v>
      </c>
      <c r="H28">
        <f t="shared" si="6"/>
        <v>0.63437499999999991</v>
      </c>
      <c r="I28">
        <f t="shared" si="7"/>
        <v>0.56874999999999987</v>
      </c>
      <c r="J28">
        <f t="shared" si="8"/>
        <v>0.54060987903225799</v>
      </c>
    </row>
    <row r="29" spans="1:10" x14ac:dyDescent="0.25">
      <c r="A29">
        <f t="shared" si="9"/>
        <v>40</v>
      </c>
      <c r="B29">
        <f t="shared" si="10"/>
        <v>8</v>
      </c>
      <c r="C29">
        <f t="shared" si="1"/>
        <v>1.21875</v>
      </c>
      <c r="D29">
        <f t="shared" si="2"/>
        <v>1.2580645161290323</v>
      </c>
      <c r="E29">
        <f t="shared" si="3"/>
        <v>1.5161290322580645</v>
      </c>
      <c r="F29">
        <f t="shared" si="4"/>
        <v>1.6333870967741935</v>
      </c>
      <c r="G29">
        <f t="shared" si="5"/>
        <v>0.63437499999999991</v>
      </c>
      <c r="H29">
        <f t="shared" si="6"/>
        <v>0.6225806451612903</v>
      </c>
      <c r="I29">
        <f t="shared" si="7"/>
        <v>0.54516129032258065</v>
      </c>
      <c r="J29">
        <f t="shared" si="8"/>
        <v>0.50998387096774189</v>
      </c>
    </row>
    <row r="30" spans="1:10" x14ac:dyDescent="0.25">
      <c r="A30">
        <f t="shared" si="9"/>
        <v>40</v>
      </c>
      <c r="B30">
        <f t="shared" si="10"/>
        <v>9</v>
      </c>
      <c r="C30">
        <f t="shared" si="1"/>
        <v>1.2580645161290323</v>
      </c>
      <c r="D30">
        <f t="shared" si="2"/>
        <v>1.3</v>
      </c>
      <c r="E30">
        <f t="shared" si="3"/>
        <v>1.6</v>
      </c>
      <c r="F30">
        <f t="shared" si="4"/>
        <v>1.7460344827586209</v>
      </c>
      <c r="G30">
        <f t="shared" si="5"/>
        <v>0.6225806451612903</v>
      </c>
      <c r="H30">
        <f t="shared" si="6"/>
        <v>0.60999999999999988</v>
      </c>
      <c r="I30">
        <f t="shared" si="7"/>
        <v>0.51999999999999991</v>
      </c>
      <c r="J30">
        <f t="shared" si="8"/>
        <v>0.47618965517241363</v>
      </c>
    </row>
    <row r="31" spans="1:10" x14ac:dyDescent="0.25">
      <c r="A31">
        <f t="shared" si="9"/>
        <v>40</v>
      </c>
      <c r="B31">
        <f t="shared" si="10"/>
        <v>10</v>
      </c>
      <c r="C31">
        <f t="shared" si="1"/>
        <v>1.3</v>
      </c>
      <c r="D31">
        <f t="shared" si="2"/>
        <v>1.3448275862068966</v>
      </c>
      <c r="E31">
        <f t="shared" si="3"/>
        <v>1.6896551724137931</v>
      </c>
      <c r="F31">
        <f t="shared" si="4"/>
        <v>1.8707512315270935</v>
      </c>
      <c r="G31">
        <f t="shared" si="5"/>
        <v>0.60999999999999988</v>
      </c>
      <c r="H31">
        <f t="shared" si="6"/>
        <v>0.59655172413793101</v>
      </c>
      <c r="I31">
        <f t="shared" si="7"/>
        <v>0.49310344827586194</v>
      </c>
      <c r="J31">
        <f t="shared" si="8"/>
        <v>0.43877463054187182</v>
      </c>
    </row>
    <row r="32" spans="1:10" x14ac:dyDescent="0.25">
      <c r="A32">
        <f t="shared" si="9"/>
        <v>50</v>
      </c>
      <c r="B32">
        <f t="shared" si="10"/>
        <v>1</v>
      </c>
      <c r="C32">
        <f t="shared" si="1"/>
        <v>1</v>
      </c>
      <c r="D32">
        <f t="shared" si="2"/>
        <v>1.0208333333333333</v>
      </c>
      <c r="E32">
        <f t="shared" si="3"/>
        <v>1.0416666666666667</v>
      </c>
      <c r="F32">
        <f t="shared" si="4"/>
        <v>1.0634042553191489</v>
      </c>
      <c r="G32">
        <f t="shared" si="5"/>
        <v>0.7</v>
      </c>
      <c r="H32">
        <f t="shared" si="6"/>
        <v>0.69374999999999998</v>
      </c>
      <c r="I32">
        <f t="shared" si="7"/>
        <v>0.6875</v>
      </c>
      <c r="J32">
        <f t="shared" si="8"/>
        <v>0.68097872340425525</v>
      </c>
    </row>
    <row r="33" spans="1:10" x14ac:dyDescent="0.25">
      <c r="A33">
        <f t="shared" si="9"/>
        <v>50</v>
      </c>
      <c r="B33">
        <f t="shared" si="10"/>
        <v>2</v>
      </c>
      <c r="C33">
        <f t="shared" si="1"/>
        <v>1.0208333333333333</v>
      </c>
      <c r="D33">
        <f t="shared" si="2"/>
        <v>1.0425531914893618</v>
      </c>
      <c r="E33">
        <f t="shared" si="3"/>
        <v>1.0851063829787233</v>
      </c>
      <c r="F33">
        <f t="shared" si="4"/>
        <v>1.1096392229417207</v>
      </c>
      <c r="G33">
        <f t="shared" si="5"/>
        <v>0.69374999999999998</v>
      </c>
      <c r="H33">
        <f t="shared" si="6"/>
        <v>0.68723404255319143</v>
      </c>
      <c r="I33">
        <f t="shared" si="7"/>
        <v>0.6744680851063829</v>
      </c>
      <c r="J33">
        <f t="shared" si="8"/>
        <v>0.6671082331174838</v>
      </c>
    </row>
    <row r="34" spans="1:10" x14ac:dyDescent="0.25">
      <c r="A34">
        <f t="shared" si="9"/>
        <v>50</v>
      </c>
      <c r="B34">
        <f t="shared" si="10"/>
        <v>3</v>
      </c>
      <c r="C34">
        <f t="shared" si="1"/>
        <v>1.0425531914893618</v>
      </c>
      <c r="D34">
        <f t="shared" si="2"/>
        <v>1.0652173913043479</v>
      </c>
      <c r="E34">
        <f t="shared" si="3"/>
        <v>1.1304347826086956</v>
      </c>
      <c r="F34">
        <f t="shared" si="4"/>
        <v>1.1589565217391304</v>
      </c>
      <c r="G34">
        <f t="shared" si="5"/>
        <v>0.68723404255319143</v>
      </c>
      <c r="H34">
        <f t="shared" si="6"/>
        <v>0.68043478260869561</v>
      </c>
      <c r="I34">
        <f t="shared" si="7"/>
        <v>0.66086956521739126</v>
      </c>
      <c r="J34">
        <f t="shared" si="8"/>
        <v>0.6523130434782608</v>
      </c>
    </row>
    <row r="35" spans="1:10" x14ac:dyDescent="0.25">
      <c r="A35">
        <f t="shared" si="9"/>
        <v>50</v>
      </c>
      <c r="B35">
        <f t="shared" si="10"/>
        <v>4</v>
      </c>
      <c r="C35">
        <f t="shared" si="1"/>
        <v>1.0652173913043479</v>
      </c>
      <c r="D35">
        <f t="shared" si="2"/>
        <v>1.0888888888888888</v>
      </c>
      <c r="E35">
        <f t="shared" si="3"/>
        <v>1.1777777777777778</v>
      </c>
      <c r="F35">
        <f t="shared" si="4"/>
        <v>1.2116363636363636</v>
      </c>
      <c r="G35">
        <f t="shared" si="5"/>
        <v>0.68043478260869561</v>
      </c>
      <c r="H35">
        <f t="shared" si="6"/>
        <v>0.67333333333333334</v>
      </c>
      <c r="I35">
        <f t="shared" si="7"/>
        <v>0.64666666666666661</v>
      </c>
      <c r="J35">
        <f t="shared" si="8"/>
        <v>0.63650909090909091</v>
      </c>
    </row>
    <row r="36" spans="1:10" x14ac:dyDescent="0.25">
      <c r="A36">
        <f t="shared" si="9"/>
        <v>50</v>
      </c>
      <c r="B36">
        <f t="shared" si="10"/>
        <v>5</v>
      </c>
      <c r="C36">
        <f t="shared" si="1"/>
        <v>1.0888888888888888</v>
      </c>
      <c r="D36">
        <f t="shared" si="2"/>
        <v>1.1136363636363635</v>
      </c>
      <c r="E36">
        <f t="shared" si="3"/>
        <v>1.2272727272727273</v>
      </c>
      <c r="F36">
        <f t="shared" si="4"/>
        <v>1.2679915433403806</v>
      </c>
      <c r="G36">
        <f t="shared" si="5"/>
        <v>0.67333333333333334</v>
      </c>
      <c r="H36">
        <f t="shared" si="6"/>
        <v>0.66590909090909089</v>
      </c>
      <c r="I36">
        <f t="shared" si="7"/>
        <v>0.63181818181818183</v>
      </c>
      <c r="J36">
        <f t="shared" si="8"/>
        <v>0.6196025369978857</v>
      </c>
    </row>
    <row r="37" spans="1:10" x14ac:dyDescent="0.25">
      <c r="A37">
        <f t="shared" si="9"/>
        <v>50</v>
      </c>
      <c r="B37">
        <f t="shared" si="10"/>
        <v>6</v>
      </c>
      <c r="C37">
        <f t="shared" si="1"/>
        <v>1.1136363636363635</v>
      </c>
      <c r="D37">
        <f t="shared" si="2"/>
        <v>1.1395348837209303</v>
      </c>
      <c r="E37">
        <f t="shared" si="3"/>
        <v>1.2790697674418605</v>
      </c>
      <c r="F37">
        <f t="shared" si="4"/>
        <v>1.3283720930232559</v>
      </c>
      <c r="G37">
        <f t="shared" si="5"/>
        <v>0.66590909090909089</v>
      </c>
      <c r="H37">
        <f t="shared" si="6"/>
        <v>0.6581395348837209</v>
      </c>
      <c r="I37">
        <f t="shared" si="7"/>
        <v>0.61627906976744184</v>
      </c>
      <c r="J37">
        <f t="shared" si="8"/>
        <v>0.60148837209302319</v>
      </c>
    </row>
    <row r="38" spans="1:10" x14ac:dyDescent="0.25">
      <c r="A38">
        <f t="shared" si="9"/>
        <v>50</v>
      </c>
      <c r="B38">
        <f t="shared" si="10"/>
        <v>7</v>
      </c>
      <c r="C38">
        <f t="shared" si="1"/>
        <v>1.1395348837209303</v>
      </c>
      <c r="D38">
        <f t="shared" si="2"/>
        <v>1.1666666666666667</v>
      </c>
      <c r="E38">
        <f t="shared" si="3"/>
        <v>1.3333333333333333</v>
      </c>
      <c r="F38">
        <f t="shared" si="4"/>
        <v>1.393170731707317</v>
      </c>
      <c r="G38">
        <f t="shared" si="5"/>
        <v>0.6581395348837209</v>
      </c>
      <c r="H38">
        <f t="shared" si="6"/>
        <v>0.64999999999999991</v>
      </c>
      <c r="I38">
        <f t="shared" si="7"/>
        <v>0.6</v>
      </c>
      <c r="J38">
        <f t="shared" si="8"/>
        <v>0.58204878048780484</v>
      </c>
    </row>
    <row r="39" spans="1:10" x14ac:dyDescent="0.25">
      <c r="A39">
        <f t="shared" si="9"/>
        <v>50</v>
      </c>
      <c r="B39">
        <f t="shared" si="10"/>
        <v>8</v>
      </c>
      <c r="C39">
        <f t="shared" si="1"/>
        <v>1.1666666666666667</v>
      </c>
      <c r="D39">
        <f t="shared" si="2"/>
        <v>1.1951219512195121</v>
      </c>
      <c r="E39">
        <f t="shared" si="3"/>
        <v>1.3902439024390243</v>
      </c>
      <c r="F39">
        <f t="shared" si="4"/>
        <v>1.4628292682926829</v>
      </c>
      <c r="G39">
        <f t="shared" si="5"/>
        <v>0.64999999999999991</v>
      </c>
      <c r="H39">
        <f t="shared" si="6"/>
        <v>0.64146341463414625</v>
      </c>
      <c r="I39">
        <f t="shared" si="7"/>
        <v>0.58292682926829265</v>
      </c>
      <c r="J39">
        <f t="shared" si="8"/>
        <v>0.56115121951219504</v>
      </c>
    </row>
    <row r="40" spans="1:10" x14ac:dyDescent="0.25">
      <c r="A40">
        <f t="shared" si="9"/>
        <v>50</v>
      </c>
      <c r="B40">
        <f t="shared" si="10"/>
        <v>9</v>
      </c>
      <c r="C40">
        <f t="shared" si="1"/>
        <v>1.1951219512195121</v>
      </c>
      <c r="D40">
        <f t="shared" si="2"/>
        <v>1.2250000000000001</v>
      </c>
      <c r="E40">
        <f t="shared" si="3"/>
        <v>1.45</v>
      </c>
      <c r="F40">
        <f t="shared" si="4"/>
        <v>1.5378461538461539</v>
      </c>
      <c r="G40">
        <f t="shared" si="5"/>
        <v>0.64146341463414625</v>
      </c>
      <c r="H40">
        <f t="shared" si="6"/>
        <v>0.63249999999999984</v>
      </c>
      <c r="I40">
        <f t="shared" si="7"/>
        <v>0.56499999999999995</v>
      </c>
      <c r="J40">
        <f t="shared" si="8"/>
        <v>0.53864615384615377</v>
      </c>
    </row>
    <row r="41" spans="1:10" x14ac:dyDescent="0.25">
      <c r="A41">
        <f t="shared" si="9"/>
        <v>50</v>
      </c>
      <c r="B41">
        <f t="shared" si="10"/>
        <v>10</v>
      </c>
      <c r="C41">
        <f t="shared" si="1"/>
        <v>1.2250000000000001</v>
      </c>
      <c r="D41">
        <f t="shared" si="2"/>
        <v>1.2564102564102564</v>
      </c>
      <c r="E41">
        <f t="shared" si="3"/>
        <v>1.5128205128205128</v>
      </c>
      <c r="F41">
        <f t="shared" si="4"/>
        <v>1.6187854251012146</v>
      </c>
      <c r="G41">
        <f t="shared" si="5"/>
        <v>0.63249999999999984</v>
      </c>
      <c r="H41">
        <f t="shared" si="6"/>
        <v>0.62307692307692308</v>
      </c>
      <c r="I41">
        <f t="shared" si="7"/>
        <v>0.5461538461538461</v>
      </c>
      <c r="J41">
        <f t="shared" si="8"/>
        <v>0.51436437246963562</v>
      </c>
    </row>
    <row r="42" spans="1:10" x14ac:dyDescent="0.25">
      <c r="A42">
        <f t="shared" si="9"/>
        <v>60</v>
      </c>
      <c r="B42">
        <f t="shared" si="10"/>
        <v>1</v>
      </c>
      <c r="C42">
        <f t="shared" si="1"/>
        <v>1</v>
      </c>
      <c r="D42">
        <f t="shared" si="2"/>
        <v>1.0172413793103448</v>
      </c>
      <c r="E42">
        <f t="shared" si="3"/>
        <v>1.0344827586206897</v>
      </c>
      <c r="F42">
        <f t="shared" si="4"/>
        <v>1.0523391812865497</v>
      </c>
      <c r="G42">
        <f t="shared" si="5"/>
        <v>0.7</v>
      </c>
      <c r="H42">
        <f t="shared" si="6"/>
        <v>0.69482758620689655</v>
      </c>
      <c r="I42">
        <f t="shared" si="7"/>
        <v>0.68965517241379304</v>
      </c>
      <c r="J42">
        <f t="shared" si="8"/>
        <v>0.68429824561403507</v>
      </c>
    </row>
    <row r="43" spans="1:10" x14ac:dyDescent="0.25">
      <c r="A43">
        <f t="shared" si="9"/>
        <v>60</v>
      </c>
      <c r="B43">
        <f t="shared" si="10"/>
        <v>2</v>
      </c>
      <c r="C43">
        <f t="shared" si="1"/>
        <v>1.0172413793103448</v>
      </c>
      <c r="D43">
        <f t="shared" si="2"/>
        <v>1.0350877192982457</v>
      </c>
      <c r="E43">
        <f t="shared" si="3"/>
        <v>1.0701754385964912</v>
      </c>
      <c r="F43">
        <f t="shared" si="4"/>
        <v>1.089922723475355</v>
      </c>
      <c r="G43">
        <f t="shared" si="5"/>
        <v>0.69482758620689655</v>
      </c>
      <c r="H43">
        <f t="shared" si="6"/>
        <v>0.68947368421052624</v>
      </c>
      <c r="I43">
        <f t="shared" si="7"/>
        <v>0.67894736842105252</v>
      </c>
      <c r="J43">
        <f t="shared" si="8"/>
        <v>0.67302318295739338</v>
      </c>
    </row>
    <row r="44" spans="1:10" x14ac:dyDescent="0.25">
      <c r="A44">
        <f t="shared" si="9"/>
        <v>60</v>
      </c>
      <c r="B44">
        <f t="shared" si="10"/>
        <v>3</v>
      </c>
      <c r="C44">
        <f t="shared" si="1"/>
        <v>1.0350877192982457</v>
      </c>
      <c r="D44">
        <f t="shared" si="2"/>
        <v>1.0535714285714286</v>
      </c>
      <c r="E44">
        <f t="shared" si="3"/>
        <v>1.1071428571428572</v>
      </c>
      <c r="F44">
        <f t="shared" si="4"/>
        <v>1.129556277056277</v>
      </c>
      <c r="G44">
        <f t="shared" si="5"/>
        <v>0.68947368421052624</v>
      </c>
      <c r="H44">
        <f t="shared" si="6"/>
        <v>0.68392857142857144</v>
      </c>
      <c r="I44">
        <f t="shared" si="7"/>
        <v>0.66785714285714282</v>
      </c>
      <c r="J44">
        <f t="shared" si="8"/>
        <v>0.66113311688311682</v>
      </c>
    </row>
    <row r="45" spans="1:10" x14ac:dyDescent="0.25">
      <c r="A45">
        <f t="shared" si="9"/>
        <v>60</v>
      </c>
      <c r="B45">
        <f t="shared" si="10"/>
        <v>4</v>
      </c>
      <c r="C45">
        <f t="shared" si="1"/>
        <v>1.0535714285714286</v>
      </c>
      <c r="D45">
        <f t="shared" si="2"/>
        <v>1.0727272727272728</v>
      </c>
      <c r="E45">
        <f t="shared" si="3"/>
        <v>1.1454545454545455</v>
      </c>
      <c r="F45">
        <f t="shared" si="4"/>
        <v>1.171391694725028</v>
      </c>
      <c r="G45">
        <f t="shared" si="5"/>
        <v>0.68392857142857144</v>
      </c>
      <c r="H45">
        <f t="shared" si="6"/>
        <v>0.67818181818181811</v>
      </c>
      <c r="I45">
        <f t="shared" si="7"/>
        <v>0.65636363636363626</v>
      </c>
      <c r="J45">
        <f t="shared" si="8"/>
        <v>0.64858249158249159</v>
      </c>
    </row>
    <row r="46" spans="1:10" x14ac:dyDescent="0.25">
      <c r="A46">
        <f t="shared" si="9"/>
        <v>60</v>
      </c>
      <c r="B46">
        <f t="shared" si="10"/>
        <v>5</v>
      </c>
      <c r="C46">
        <f t="shared" si="1"/>
        <v>1.0727272727272728</v>
      </c>
      <c r="D46">
        <f t="shared" si="2"/>
        <v>1.0925925925925926</v>
      </c>
      <c r="E46">
        <f t="shared" si="3"/>
        <v>1.1851851851851851</v>
      </c>
      <c r="F46">
        <f t="shared" si="4"/>
        <v>1.215595154903331</v>
      </c>
      <c r="G46">
        <f t="shared" si="5"/>
        <v>0.67818181818181811</v>
      </c>
      <c r="H46">
        <f t="shared" si="6"/>
        <v>0.67222222222222217</v>
      </c>
      <c r="I46">
        <f t="shared" si="7"/>
        <v>0.64444444444444438</v>
      </c>
      <c r="J46">
        <f t="shared" si="8"/>
        <v>0.6353214535290006</v>
      </c>
    </row>
    <row r="47" spans="1:10" x14ac:dyDescent="0.25">
      <c r="A47">
        <f t="shared" si="9"/>
        <v>60</v>
      </c>
      <c r="B47">
        <f t="shared" si="10"/>
        <v>6</v>
      </c>
      <c r="C47">
        <f t="shared" si="1"/>
        <v>1.0925925925925926</v>
      </c>
      <c r="D47">
        <f t="shared" si="2"/>
        <v>1.1132075471698113</v>
      </c>
      <c r="E47">
        <f t="shared" si="3"/>
        <v>1.2264150943396226</v>
      </c>
      <c r="F47">
        <f t="shared" si="4"/>
        <v>1.2623488147073054</v>
      </c>
      <c r="G47">
        <f t="shared" si="5"/>
        <v>0.67222222222222217</v>
      </c>
      <c r="H47">
        <f t="shared" si="6"/>
        <v>0.66603773584905657</v>
      </c>
      <c r="I47">
        <f t="shared" si="7"/>
        <v>0.63207547169811318</v>
      </c>
      <c r="J47">
        <f t="shared" si="8"/>
        <v>0.62129535558780824</v>
      </c>
    </row>
    <row r="48" spans="1:10" x14ac:dyDescent="0.25">
      <c r="A48">
        <f t="shared" si="9"/>
        <v>60</v>
      </c>
      <c r="B48">
        <f t="shared" si="10"/>
        <v>7</v>
      </c>
      <c r="C48">
        <f t="shared" si="1"/>
        <v>1.1132075471698113</v>
      </c>
      <c r="D48">
        <f t="shared" si="2"/>
        <v>1.1346153846153846</v>
      </c>
      <c r="E48">
        <f t="shared" si="3"/>
        <v>1.2692307692307692</v>
      </c>
      <c r="F48">
        <f t="shared" si="4"/>
        <v>1.3118526897938663</v>
      </c>
      <c r="G48">
        <f t="shared" si="5"/>
        <v>0.66603773584905657</v>
      </c>
      <c r="H48">
        <f t="shared" si="6"/>
        <v>0.65961538461538449</v>
      </c>
      <c r="I48">
        <f t="shared" si="7"/>
        <v>0.61923076923076925</v>
      </c>
      <c r="J48">
        <f t="shared" si="8"/>
        <v>0.60644419306184005</v>
      </c>
    </row>
    <row r="49" spans="1:10" x14ac:dyDescent="0.25">
      <c r="A49">
        <f t="shared" si="9"/>
        <v>60</v>
      </c>
      <c r="B49">
        <f t="shared" si="10"/>
        <v>8</v>
      </c>
      <c r="C49">
        <f t="shared" si="1"/>
        <v>1.1346153846153846</v>
      </c>
      <c r="D49">
        <f t="shared" si="2"/>
        <v>1.1568627450980393</v>
      </c>
      <c r="E49">
        <f t="shared" si="3"/>
        <v>1.3137254901960784</v>
      </c>
      <c r="F49">
        <f t="shared" si="4"/>
        <v>1.364326797385621</v>
      </c>
      <c r="G49">
        <f t="shared" si="5"/>
        <v>0.65961538461538449</v>
      </c>
      <c r="H49">
        <f t="shared" si="6"/>
        <v>0.65294117647058814</v>
      </c>
      <c r="I49">
        <f t="shared" si="7"/>
        <v>0.60588235294117643</v>
      </c>
      <c r="J49">
        <f t="shared" si="8"/>
        <v>0.59070196078431358</v>
      </c>
    </row>
    <row r="50" spans="1:10" x14ac:dyDescent="0.25">
      <c r="A50">
        <f t="shared" si="9"/>
        <v>60</v>
      </c>
      <c r="B50">
        <f t="shared" si="10"/>
        <v>9</v>
      </c>
      <c r="C50">
        <f t="shared" si="1"/>
        <v>1.1568627450980393</v>
      </c>
      <c r="D50">
        <f t="shared" si="2"/>
        <v>1.18</v>
      </c>
      <c r="E50">
        <f t="shared" si="3"/>
        <v>1.36</v>
      </c>
      <c r="F50">
        <f t="shared" si="4"/>
        <v>1.4200136054421768</v>
      </c>
      <c r="G50">
        <f t="shared" si="5"/>
        <v>0.65294117647058814</v>
      </c>
      <c r="H50">
        <f t="shared" si="6"/>
        <v>0.64599999999999991</v>
      </c>
      <c r="I50">
        <f t="shared" si="7"/>
        <v>0.59199999999999986</v>
      </c>
      <c r="J50">
        <f t="shared" si="8"/>
        <v>0.57399591836734687</v>
      </c>
    </row>
    <row r="51" spans="1:10" x14ac:dyDescent="0.25">
      <c r="A51">
        <f t="shared" si="9"/>
        <v>60</v>
      </c>
      <c r="B51">
        <f t="shared" si="10"/>
        <v>10</v>
      </c>
      <c r="C51">
        <f t="shared" si="1"/>
        <v>1.18</v>
      </c>
      <c r="D51">
        <f t="shared" si="2"/>
        <v>1.2040816326530612</v>
      </c>
      <c r="E51">
        <f t="shared" si="3"/>
        <v>1.4081632653061225</v>
      </c>
      <c r="F51">
        <f t="shared" si="4"/>
        <v>1.4791808390022678</v>
      </c>
      <c r="G51">
        <f t="shared" si="5"/>
        <v>0.64599999999999991</v>
      </c>
      <c r="H51">
        <f t="shared" si="6"/>
        <v>0.63877551020408152</v>
      </c>
      <c r="I51">
        <f t="shared" si="7"/>
        <v>0.5775510204081632</v>
      </c>
      <c r="J51">
        <f t="shared" si="8"/>
        <v>0.55624574829931961</v>
      </c>
    </row>
    <row r="52" spans="1:10" x14ac:dyDescent="0.25">
      <c r="A52">
        <f t="shared" si="9"/>
        <v>70</v>
      </c>
      <c r="B52">
        <f t="shared" si="10"/>
        <v>1</v>
      </c>
      <c r="C52">
        <f t="shared" si="1"/>
        <v>1</v>
      </c>
      <c r="D52">
        <f t="shared" si="2"/>
        <v>1.0147058823529411</v>
      </c>
      <c r="E52">
        <f t="shared" si="3"/>
        <v>1.0294117647058822</v>
      </c>
      <c r="F52">
        <f t="shared" si="4"/>
        <v>1.0445628997867804</v>
      </c>
      <c r="G52">
        <f t="shared" si="5"/>
        <v>0.7</v>
      </c>
      <c r="H52">
        <f t="shared" si="6"/>
        <v>0.69558823529411762</v>
      </c>
      <c r="I52">
        <f t="shared" si="7"/>
        <v>0.69117647058823528</v>
      </c>
      <c r="J52">
        <f t="shared" si="8"/>
        <v>0.68663113006396581</v>
      </c>
    </row>
    <row r="53" spans="1:10" x14ac:dyDescent="0.25">
      <c r="A53">
        <f t="shared" si="9"/>
        <v>70</v>
      </c>
      <c r="B53">
        <f t="shared" si="10"/>
        <v>2</v>
      </c>
      <c r="C53">
        <f t="shared" si="1"/>
        <v>1.0147058823529411</v>
      </c>
      <c r="D53">
        <f t="shared" si="2"/>
        <v>1.0298507462686568</v>
      </c>
      <c r="E53">
        <f t="shared" si="3"/>
        <v>1.0597014925373134</v>
      </c>
      <c r="F53">
        <f t="shared" si="4"/>
        <v>1.0762163209924405</v>
      </c>
      <c r="G53">
        <f t="shared" si="5"/>
        <v>0.69558823529411762</v>
      </c>
      <c r="H53">
        <f t="shared" si="6"/>
        <v>0.69104477611940296</v>
      </c>
      <c r="I53">
        <f t="shared" si="7"/>
        <v>0.68208955223880596</v>
      </c>
      <c r="J53">
        <f t="shared" si="8"/>
        <v>0.67713510370226782</v>
      </c>
    </row>
    <row r="54" spans="1:10" x14ac:dyDescent="0.25">
      <c r="A54">
        <f t="shared" si="9"/>
        <v>70</v>
      </c>
      <c r="B54">
        <f t="shared" si="10"/>
        <v>3</v>
      </c>
      <c r="C54">
        <f t="shared" si="1"/>
        <v>1.0298507462686568</v>
      </c>
      <c r="D54">
        <f t="shared" si="2"/>
        <v>1.0454545454545454</v>
      </c>
      <c r="E54">
        <f t="shared" si="3"/>
        <v>1.0909090909090908</v>
      </c>
      <c r="F54">
        <f t="shared" si="4"/>
        <v>1.1093306693306693</v>
      </c>
      <c r="G54">
        <f t="shared" si="5"/>
        <v>0.69104477611940296</v>
      </c>
      <c r="H54">
        <f t="shared" si="6"/>
        <v>0.68636363636363629</v>
      </c>
      <c r="I54">
        <f t="shared" si="7"/>
        <v>0.67272727272727273</v>
      </c>
      <c r="J54">
        <f t="shared" si="8"/>
        <v>0.66720079920079911</v>
      </c>
    </row>
    <row r="55" spans="1:10" x14ac:dyDescent="0.25">
      <c r="A55">
        <f t="shared" si="9"/>
        <v>70</v>
      </c>
      <c r="B55">
        <f t="shared" si="10"/>
        <v>4</v>
      </c>
      <c r="C55">
        <f t="shared" si="1"/>
        <v>1.0454545454545454</v>
      </c>
      <c r="D55">
        <f t="shared" si="2"/>
        <v>1.0615384615384615</v>
      </c>
      <c r="E55">
        <f t="shared" si="3"/>
        <v>1.1230769230769231</v>
      </c>
      <c r="F55">
        <f t="shared" si="4"/>
        <v>1.1439972527472528</v>
      </c>
      <c r="G55">
        <f t="shared" si="5"/>
        <v>0.68636363636363629</v>
      </c>
      <c r="H55">
        <f t="shared" si="6"/>
        <v>0.68153846153846143</v>
      </c>
      <c r="I55">
        <f t="shared" si="7"/>
        <v>0.66307692307692301</v>
      </c>
      <c r="J55">
        <f t="shared" si="8"/>
        <v>0.65680082417582408</v>
      </c>
    </row>
    <row r="56" spans="1:10" x14ac:dyDescent="0.25">
      <c r="A56">
        <f t="shared" si="9"/>
        <v>70</v>
      </c>
      <c r="B56">
        <f t="shared" si="10"/>
        <v>5</v>
      </c>
      <c r="C56">
        <f t="shared" si="1"/>
        <v>1.0615384615384615</v>
      </c>
      <c r="D56">
        <f t="shared" si="2"/>
        <v>1.078125</v>
      </c>
      <c r="E56">
        <f t="shared" si="3"/>
        <v>1.15625</v>
      </c>
      <c r="F56">
        <f t="shared" si="4"/>
        <v>1.1803146258503401</v>
      </c>
      <c r="G56">
        <f t="shared" si="5"/>
        <v>0.68153846153846143</v>
      </c>
      <c r="H56">
        <f t="shared" si="6"/>
        <v>0.67656249999999996</v>
      </c>
      <c r="I56">
        <f t="shared" si="7"/>
        <v>0.65312499999999996</v>
      </c>
      <c r="J56">
        <f t="shared" si="8"/>
        <v>0.64590561224489784</v>
      </c>
    </row>
    <row r="57" spans="1:10" x14ac:dyDescent="0.25">
      <c r="A57">
        <f t="shared" si="9"/>
        <v>70</v>
      </c>
      <c r="B57">
        <f t="shared" si="10"/>
        <v>6</v>
      </c>
      <c r="C57">
        <f t="shared" si="1"/>
        <v>1.078125</v>
      </c>
      <c r="D57">
        <f t="shared" si="2"/>
        <v>1.0952380952380953</v>
      </c>
      <c r="E57">
        <f t="shared" si="3"/>
        <v>1.1904761904761905</v>
      </c>
      <c r="F57">
        <f t="shared" si="4"/>
        <v>1.2183892912003511</v>
      </c>
      <c r="G57">
        <f t="shared" si="5"/>
        <v>0.67656249999999996</v>
      </c>
      <c r="H57">
        <f t="shared" si="6"/>
        <v>0.67142857142857137</v>
      </c>
      <c r="I57">
        <f t="shared" si="7"/>
        <v>0.64285714285714279</v>
      </c>
      <c r="J57">
        <f t="shared" si="8"/>
        <v>0.6344832126398946</v>
      </c>
    </row>
    <row r="58" spans="1:10" x14ac:dyDescent="0.25">
      <c r="A58">
        <f t="shared" si="9"/>
        <v>70</v>
      </c>
      <c r="B58">
        <f t="shared" si="10"/>
        <v>7</v>
      </c>
      <c r="C58">
        <f t="shared" si="1"/>
        <v>1.0952380952380953</v>
      </c>
      <c r="D58">
        <f t="shared" si="2"/>
        <v>1.1129032258064515</v>
      </c>
      <c r="E58">
        <f t="shared" si="3"/>
        <v>1.2258064516129032</v>
      </c>
      <c r="F58">
        <f t="shared" si="4"/>
        <v>1.2583364810757725</v>
      </c>
      <c r="G58">
        <f t="shared" si="5"/>
        <v>0.67142857142857137</v>
      </c>
      <c r="H58">
        <f t="shared" si="6"/>
        <v>0.66612903225806452</v>
      </c>
      <c r="I58">
        <f t="shared" si="7"/>
        <v>0.63225806451612898</v>
      </c>
      <c r="J58">
        <f t="shared" si="8"/>
        <v>0.62249905567726826</v>
      </c>
    </row>
    <row r="59" spans="1:10" x14ac:dyDescent="0.25">
      <c r="A59">
        <f t="shared" si="9"/>
        <v>70</v>
      </c>
      <c r="B59">
        <f t="shared" si="10"/>
        <v>8</v>
      </c>
      <c r="C59">
        <f t="shared" si="1"/>
        <v>1.1129032258064515</v>
      </c>
      <c r="D59">
        <f t="shared" si="2"/>
        <v>1.1311475409836065</v>
      </c>
      <c r="E59">
        <f t="shared" si="3"/>
        <v>1.2622950819672132</v>
      </c>
      <c r="F59">
        <f t="shared" si="4"/>
        <v>1.3002810304449648</v>
      </c>
      <c r="G59">
        <f t="shared" si="5"/>
        <v>0.66612903225806452</v>
      </c>
      <c r="H59">
        <f t="shared" si="6"/>
        <v>0.66065573770491803</v>
      </c>
      <c r="I59">
        <f t="shared" si="7"/>
        <v>0.621311475409836</v>
      </c>
      <c r="J59">
        <f t="shared" si="8"/>
        <v>0.60991569086651043</v>
      </c>
    </row>
    <row r="60" spans="1:10" x14ac:dyDescent="0.25">
      <c r="A60">
        <f t="shared" si="9"/>
        <v>70</v>
      </c>
      <c r="B60">
        <f t="shared" si="10"/>
        <v>9</v>
      </c>
      <c r="C60">
        <f t="shared" si="1"/>
        <v>1.1311475409836065</v>
      </c>
      <c r="D60">
        <f t="shared" si="2"/>
        <v>1.1499999999999999</v>
      </c>
      <c r="E60">
        <f t="shared" si="3"/>
        <v>1.3</v>
      </c>
      <c r="F60">
        <f t="shared" si="4"/>
        <v>1.3443583535108958</v>
      </c>
      <c r="G60">
        <f t="shared" si="5"/>
        <v>0.66065573770491803</v>
      </c>
      <c r="H60">
        <f t="shared" si="6"/>
        <v>0.65500000000000003</v>
      </c>
      <c r="I60">
        <f t="shared" si="7"/>
        <v>0.60999999999999988</v>
      </c>
      <c r="J60">
        <f t="shared" si="8"/>
        <v>0.59669249394673118</v>
      </c>
    </row>
    <row r="61" spans="1:10" x14ac:dyDescent="0.25">
      <c r="A61">
        <f t="shared" si="9"/>
        <v>70</v>
      </c>
      <c r="B61">
        <f t="shared" si="10"/>
        <v>10</v>
      </c>
      <c r="C61">
        <f t="shared" si="1"/>
        <v>1.1499999999999999</v>
      </c>
      <c r="D61">
        <f t="shared" si="2"/>
        <v>1.1694915254237288</v>
      </c>
      <c r="E61">
        <f t="shared" si="3"/>
        <v>1.3389830508474576</v>
      </c>
      <c r="F61">
        <f t="shared" si="4"/>
        <v>1.3907155381147198</v>
      </c>
      <c r="G61">
        <f t="shared" si="5"/>
        <v>0.65500000000000003</v>
      </c>
      <c r="H61">
        <f t="shared" si="6"/>
        <v>0.64915254237288122</v>
      </c>
      <c r="I61">
        <f t="shared" si="7"/>
        <v>0.59830508474576272</v>
      </c>
      <c r="J61">
        <f t="shared" si="8"/>
        <v>0.58278533856558401</v>
      </c>
    </row>
    <row r="62" spans="1:10" x14ac:dyDescent="0.25">
      <c r="A62">
        <f t="shared" si="9"/>
        <v>80</v>
      </c>
      <c r="B62">
        <f t="shared" si="10"/>
        <v>1</v>
      </c>
      <c r="C62">
        <f t="shared" si="1"/>
        <v>1</v>
      </c>
      <c r="D62">
        <f t="shared" si="2"/>
        <v>1.0128205128205128</v>
      </c>
      <c r="E62">
        <f t="shared" si="3"/>
        <v>1.0256410256410255</v>
      </c>
      <c r="F62">
        <f t="shared" si="4"/>
        <v>1.0387987012987012</v>
      </c>
      <c r="G62">
        <f t="shared" si="5"/>
        <v>0.7</v>
      </c>
      <c r="H62">
        <f t="shared" si="6"/>
        <v>0.69615384615384612</v>
      </c>
      <c r="I62">
        <f t="shared" si="7"/>
        <v>0.69230769230769229</v>
      </c>
      <c r="J62">
        <f t="shared" si="8"/>
        <v>0.68836038961038959</v>
      </c>
    </row>
    <row r="63" spans="1:10" x14ac:dyDescent="0.25">
      <c r="A63">
        <f t="shared" si="9"/>
        <v>80</v>
      </c>
      <c r="B63">
        <f t="shared" si="10"/>
        <v>2</v>
      </c>
      <c r="C63">
        <f t="shared" si="1"/>
        <v>1.0128205128205128</v>
      </c>
      <c r="D63">
        <f t="shared" si="2"/>
        <v>1.025974025974026</v>
      </c>
      <c r="E63">
        <f t="shared" si="3"/>
        <v>1.051948051948052</v>
      </c>
      <c r="F63">
        <f t="shared" si="4"/>
        <v>1.0661355092276144</v>
      </c>
      <c r="G63">
        <f t="shared" si="5"/>
        <v>0.69615384615384612</v>
      </c>
      <c r="H63">
        <f t="shared" si="6"/>
        <v>0.69220779220779216</v>
      </c>
      <c r="I63">
        <f t="shared" si="7"/>
        <v>0.68441558441558437</v>
      </c>
      <c r="J63">
        <f t="shared" si="8"/>
        <v>0.68015934723171567</v>
      </c>
    </row>
    <row r="64" spans="1:10" x14ac:dyDescent="0.25">
      <c r="A64">
        <f t="shared" si="9"/>
        <v>80</v>
      </c>
      <c r="B64">
        <f t="shared" si="10"/>
        <v>3</v>
      </c>
      <c r="C64">
        <f t="shared" si="1"/>
        <v>1.025974025974026</v>
      </c>
      <c r="D64">
        <f t="shared" si="2"/>
        <v>1.0394736842105263</v>
      </c>
      <c r="E64">
        <f t="shared" si="3"/>
        <v>1.0789473684210527</v>
      </c>
      <c r="F64">
        <f t="shared" si="4"/>
        <v>1.0945657894736842</v>
      </c>
      <c r="G64">
        <f t="shared" si="5"/>
        <v>0.69220779220779216</v>
      </c>
      <c r="H64">
        <f t="shared" si="6"/>
        <v>0.68815789473684208</v>
      </c>
      <c r="I64">
        <f t="shared" si="7"/>
        <v>0.6763157894736842</v>
      </c>
      <c r="J64">
        <f t="shared" si="8"/>
        <v>0.67163026315789476</v>
      </c>
    </row>
    <row r="65" spans="1:10" x14ac:dyDescent="0.25">
      <c r="A65">
        <f t="shared" si="9"/>
        <v>80</v>
      </c>
      <c r="B65">
        <f t="shared" si="10"/>
        <v>4</v>
      </c>
      <c r="C65">
        <f t="shared" si="1"/>
        <v>1.0394736842105263</v>
      </c>
      <c r="D65">
        <f t="shared" si="2"/>
        <v>1.0533333333333332</v>
      </c>
      <c r="E65">
        <f t="shared" si="3"/>
        <v>1.1066666666666667</v>
      </c>
      <c r="F65">
        <f t="shared" si="4"/>
        <v>1.1241486486486487</v>
      </c>
      <c r="G65">
        <f t="shared" si="5"/>
        <v>0.68815789473684208</v>
      </c>
      <c r="H65">
        <f t="shared" si="6"/>
        <v>0.68399999999999994</v>
      </c>
      <c r="I65">
        <f t="shared" si="7"/>
        <v>0.66799999999999993</v>
      </c>
      <c r="J65">
        <f t="shared" si="8"/>
        <v>0.66275540540540534</v>
      </c>
    </row>
    <row r="66" spans="1:10" x14ac:dyDescent="0.25">
      <c r="A66">
        <f t="shared" si="9"/>
        <v>80</v>
      </c>
      <c r="B66">
        <f t="shared" si="10"/>
        <v>5</v>
      </c>
      <c r="C66">
        <f t="shared" si="1"/>
        <v>1.0533333333333332</v>
      </c>
      <c r="D66">
        <f t="shared" si="2"/>
        <v>1.0675675675675675</v>
      </c>
      <c r="E66">
        <f t="shared" si="3"/>
        <v>1.1351351351351351</v>
      </c>
      <c r="F66">
        <f t="shared" si="4"/>
        <v>1.1549472417623101</v>
      </c>
      <c r="G66">
        <f t="shared" si="5"/>
        <v>0.68399999999999994</v>
      </c>
      <c r="H66">
        <f t="shared" si="6"/>
        <v>0.67972972972972967</v>
      </c>
      <c r="I66">
        <f t="shared" si="7"/>
        <v>0.65945945945945939</v>
      </c>
      <c r="J66">
        <f t="shared" si="8"/>
        <v>0.65351582747130688</v>
      </c>
    </row>
    <row r="67" spans="1:10" x14ac:dyDescent="0.25">
      <c r="A67">
        <f t="shared" si="9"/>
        <v>80</v>
      </c>
      <c r="B67">
        <f t="shared" si="10"/>
        <v>6</v>
      </c>
      <c r="C67">
        <f t="shared" ref="C67:C101" si="11">(A67-1)/(A67-B67)</f>
        <v>1.0675675675675675</v>
      </c>
      <c r="D67">
        <f t="shared" ref="D67:D101" si="12">(A67-1)/(A67-B67-1)</f>
        <v>1.0821917808219179</v>
      </c>
      <c r="E67">
        <f t="shared" ref="E67:E101" si="13">(A67+B67-1)/(A67-B67-1)</f>
        <v>1.1643835616438356</v>
      </c>
      <c r="F67">
        <f t="shared" ref="F67:F101" si="14">(A67-1)*(A67-2)*(A67+1)/(A67-B67-1)/(A67-B67-2)/A67</f>
        <v>1.1870291095890413</v>
      </c>
      <c r="G67">
        <f t="shared" ref="G67:G101" si="15">1-(1-0.7)*C67</f>
        <v>0.67972972972972967</v>
      </c>
      <c r="H67">
        <f t="shared" ref="H67:H101" si="16">1-(1-0.7)*D67</f>
        <v>0.6753424657534246</v>
      </c>
      <c r="I67">
        <f t="shared" ref="I67:I101" si="17">1-(1-0.7)*E67</f>
        <v>0.65068493150684925</v>
      </c>
      <c r="J67">
        <f t="shared" ref="J67:J101" si="18">1-(1-0.7)*F67</f>
        <v>0.64389126712328748</v>
      </c>
    </row>
    <row r="68" spans="1:10" x14ac:dyDescent="0.25">
      <c r="A68">
        <f t="shared" si="9"/>
        <v>80</v>
      </c>
      <c r="B68">
        <f t="shared" si="10"/>
        <v>7</v>
      </c>
      <c r="C68">
        <f t="shared" si="11"/>
        <v>1.0821917808219179</v>
      </c>
      <c r="D68">
        <f t="shared" si="12"/>
        <v>1.0972222222222223</v>
      </c>
      <c r="E68">
        <f t="shared" si="13"/>
        <v>1.1944444444444444</v>
      </c>
      <c r="F68">
        <f t="shared" si="14"/>
        <v>1.2204665492957747</v>
      </c>
      <c r="G68">
        <f t="shared" si="15"/>
        <v>0.6753424657534246</v>
      </c>
      <c r="H68">
        <f t="shared" si="16"/>
        <v>0.67083333333333328</v>
      </c>
      <c r="I68">
        <f t="shared" si="17"/>
        <v>0.64166666666666661</v>
      </c>
      <c r="J68">
        <f t="shared" si="18"/>
        <v>0.63386003521126755</v>
      </c>
    </row>
    <row r="69" spans="1:10" x14ac:dyDescent="0.25">
      <c r="A69">
        <f t="shared" si="9"/>
        <v>80</v>
      </c>
      <c r="B69">
        <f t="shared" si="10"/>
        <v>8</v>
      </c>
      <c r="C69">
        <f t="shared" si="11"/>
        <v>1.0972222222222223</v>
      </c>
      <c r="D69">
        <f t="shared" si="12"/>
        <v>1.1126760563380282</v>
      </c>
      <c r="E69">
        <f t="shared" si="13"/>
        <v>1.2253521126760563</v>
      </c>
      <c r="F69">
        <f t="shared" si="14"/>
        <v>1.2553370221327966</v>
      </c>
      <c r="G69">
        <f t="shared" si="15"/>
        <v>0.67083333333333328</v>
      </c>
      <c r="H69">
        <f t="shared" si="16"/>
        <v>0.66619718309859155</v>
      </c>
      <c r="I69">
        <f t="shared" si="17"/>
        <v>0.63239436619718314</v>
      </c>
      <c r="J69">
        <f t="shared" si="18"/>
        <v>0.62339889336016097</v>
      </c>
    </row>
    <row r="70" spans="1:10" x14ac:dyDescent="0.25">
      <c r="A70">
        <f t="shared" si="9"/>
        <v>80</v>
      </c>
      <c r="B70">
        <f t="shared" si="10"/>
        <v>9</v>
      </c>
      <c r="C70">
        <f t="shared" si="11"/>
        <v>1.1126760563380282</v>
      </c>
      <c r="D70">
        <f t="shared" si="12"/>
        <v>1.1285714285714286</v>
      </c>
      <c r="E70">
        <f t="shared" si="13"/>
        <v>1.2571428571428571</v>
      </c>
      <c r="F70">
        <f t="shared" si="14"/>
        <v>1.291723602484472</v>
      </c>
      <c r="G70">
        <f t="shared" si="15"/>
        <v>0.66619718309859155</v>
      </c>
      <c r="H70">
        <f t="shared" si="16"/>
        <v>0.66142857142857137</v>
      </c>
      <c r="I70">
        <f t="shared" si="17"/>
        <v>0.62285714285714278</v>
      </c>
      <c r="J70">
        <f t="shared" si="18"/>
        <v>0.61248291925465836</v>
      </c>
    </row>
    <row r="71" spans="1:10" x14ac:dyDescent="0.25">
      <c r="A71">
        <f t="shared" si="9"/>
        <v>80</v>
      </c>
      <c r="B71">
        <f t="shared" si="10"/>
        <v>10</v>
      </c>
      <c r="C71">
        <f t="shared" si="11"/>
        <v>1.1285714285714286</v>
      </c>
      <c r="D71">
        <f t="shared" si="12"/>
        <v>1.144927536231884</v>
      </c>
      <c r="E71">
        <f t="shared" si="13"/>
        <v>1.2898550724637681</v>
      </c>
      <c r="F71">
        <f t="shared" si="14"/>
        <v>1.3297154731457801</v>
      </c>
      <c r="G71">
        <f t="shared" si="15"/>
        <v>0.66142857142857137</v>
      </c>
      <c r="H71">
        <f t="shared" si="16"/>
        <v>0.65652173913043477</v>
      </c>
      <c r="I71">
        <f t="shared" si="17"/>
        <v>0.61304347826086958</v>
      </c>
      <c r="J71">
        <f t="shared" si="18"/>
        <v>0.60108535805626584</v>
      </c>
    </row>
    <row r="72" spans="1:10" x14ac:dyDescent="0.25">
      <c r="A72">
        <f t="shared" si="9"/>
        <v>90</v>
      </c>
      <c r="B72">
        <f t="shared" si="10"/>
        <v>1</v>
      </c>
      <c r="C72">
        <f t="shared" si="11"/>
        <v>1</v>
      </c>
      <c r="D72">
        <f t="shared" si="12"/>
        <v>1.0113636363636365</v>
      </c>
      <c r="E72">
        <f t="shared" si="13"/>
        <v>1.0227272727272727</v>
      </c>
      <c r="F72">
        <f t="shared" si="14"/>
        <v>1.0343550446998722</v>
      </c>
      <c r="G72">
        <f t="shared" si="15"/>
        <v>0.7</v>
      </c>
      <c r="H72">
        <f t="shared" si="16"/>
        <v>0.69659090909090904</v>
      </c>
      <c r="I72">
        <f t="shared" si="17"/>
        <v>0.69318181818181812</v>
      </c>
      <c r="J72">
        <f t="shared" si="18"/>
        <v>0.68969348659003837</v>
      </c>
    </row>
    <row r="73" spans="1:10" x14ac:dyDescent="0.25">
      <c r="A73">
        <f t="shared" si="9"/>
        <v>90</v>
      </c>
      <c r="B73">
        <f t="shared" si="10"/>
        <v>2</v>
      </c>
      <c r="C73">
        <f t="shared" si="11"/>
        <v>1.0113636363636365</v>
      </c>
      <c r="D73">
        <f t="shared" si="12"/>
        <v>1.0229885057471264</v>
      </c>
      <c r="E73">
        <f t="shared" si="13"/>
        <v>1.0459770114942528</v>
      </c>
      <c r="F73">
        <f t="shared" si="14"/>
        <v>1.0584098131812647</v>
      </c>
      <c r="G73">
        <f t="shared" si="15"/>
        <v>0.69659090909090904</v>
      </c>
      <c r="H73">
        <f t="shared" si="16"/>
        <v>0.69310344827586201</v>
      </c>
      <c r="I73">
        <f t="shared" si="17"/>
        <v>0.68620689655172407</v>
      </c>
      <c r="J73">
        <f t="shared" si="18"/>
        <v>0.68247705604562059</v>
      </c>
    </row>
    <row r="74" spans="1:10" x14ac:dyDescent="0.25">
      <c r="A74">
        <f t="shared" si="9"/>
        <v>90</v>
      </c>
      <c r="B74">
        <f t="shared" si="10"/>
        <v>3</v>
      </c>
      <c r="C74">
        <f t="shared" si="11"/>
        <v>1.0229885057471264</v>
      </c>
      <c r="D74">
        <f t="shared" si="12"/>
        <v>1.0348837209302326</v>
      </c>
      <c r="E74">
        <f t="shared" si="13"/>
        <v>1.069767441860465</v>
      </c>
      <c r="F74">
        <f t="shared" si="14"/>
        <v>1.0833135734914119</v>
      </c>
      <c r="G74">
        <f t="shared" si="15"/>
        <v>0.69310344827586201</v>
      </c>
      <c r="H74">
        <f t="shared" si="16"/>
        <v>0.68953488372093019</v>
      </c>
      <c r="I74">
        <f t="shared" si="17"/>
        <v>0.67906976744186043</v>
      </c>
      <c r="J74">
        <f t="shared" si="18"/>
        <v>0.67500592795257641</v>
      </c>
    </row>
    <row r="75" spans="1:10" x14ac:dyDescent="0.25">
      <c r="A75">
        <f t="shared" si="9"/>
        <v>90</v>
      </c>
      <c r="B75">
        <f t="shared" si="10"/>
        <v>4</v>
      </c>
      <c r="C75">
        <f t="shared" si="11"/>
        <v>1.0348837209302326</v>
      </c>
      <c r="D75">
        <f t="shared" si="12"/>
        <v>1.0470588235294118</v>
      </c>
      <c r="E75">
        <f t="shared" si="13"/>
        <v>1.0941176470588236</v>
      </c>
      <c r="F75">
        <f t="shared" si="14"/>
        <v>1.109106753812636</v>
      </c>
      <c r="G75">
        <f t="shared" si="15"/>
        <v>0.68953488372093019</v>
      </c>
      <c r="H75">
        <f t="shared" si="16"/>
        <v>0.68588235294117639</v>
      </c>
      <c r="I75">
        <f t="shared" si="17"/>
        <v>0.67176470588235282</v>
      </c>
      <c r="J75">
        <f t="shared" si="18"/>
        <v>0.66726797385620917</v>
      </c>
    </row>
    <row r="76" spans="1:10" x14ac:dyDescent="0.25">
      <c r="A76">
        <f t="shared" si="9"/>
        <v>90</v>
      </c>
      <c r="B76">
        <f t="shared" si="10"/>
        <v>5</v>
      </c>
      <c r="C76">
        <f t="shared" si="11"/>
        <v>1.0470588235294118</v>
      </c>
      <c r="D76">
        <f t="shared" si="12"/>
        <v>1.0595238095238095</v>
      </c>
      <c r="E76">
        <f t="shared" si="13"/>
        <v>1.1190476190476191</v>
      </c>
      <c r="F76">
        <f t="shared" si="14"/>
        <v>1.1358322177599285</v>
      </c>
      <c r="G76">
        <f t="shared" si="15"/>
        <v>0.68588235294117639</v>
      </c>
      <c r="H76">
        <f t="shared" si="16"/>
        <v>0.68214285714285716</v>
      </c>
      <c r="I76">
        <f t="shared" si="17"/>
        <v>0.66428571428571426</v>
      </c>
      <c r="J76">
        <f t="shared" si="18"/>
        <v>0.65925033467202132</v>
      </c>
    </row>
    <row r="77" spans="1:10" x14ac:dyDescent="0.25">
      <c r="A77">
        <f t="shared" ref="A77:A101" si="19">A67+10</f>
        <v>90</v>
      </c>
      <c r="B77">
        <f t="shared" ref="B77:B101" si="20">B67</f>
        <v>6</v>
      </c>
      <c r="C77">
        <f t="shared" si="11"/>
        <v>1.0595238095238095</v>
      </c>
      <c r="D77">
        <f t="shared" si="12"/>
        <v>1.072289156626506</v>
      </c>
      <c r="E77">
        <f t="shared" si="13"/>
        <v>1.1445783132530121</v>
      </c>
      <c r="F77">
        <f t="shared" si="14"/>
        <v>1.1635354425833415</v>
      </c>
      <c r="G77">
        <f t="shared" si="15"/>
        <v>0.68214285714285716</v>
      </c>
      <c r="H77">
        <f t="shared" si="16"/>
        <v>0.67831325301204815</v>
      </c>
      <c r="I77">
        <f t="shared" si="17"/>
        <v>0.65662650602409633</v>
      </c>
      <c r="J77">
        <f t="shared" si="18"/>
        <v>0.65093936722499746</v>
      </c>
    </row>
    <row r="78" spans="1:10" x14ac:dyDescent="0.25">
      <c r="A78">
        <f t="shared" si="19"/>
        <v>90</v>
      </c>
      <c r="B78">
        <f t="shared" si="20"/>
        <v>7</v>
      </c>
      <c r="C78">
        <f t="shared" si="11"/>
        <v>1.072289156626506</v>
      </c>
      <c r="D78">
        <f t="shared" si="12"/>
        <v>1.0853658536585367</v>
      </c>
      <c r="E78">
        <f t="shared" si="13"/>
        <v>1.1707317073170731</v>
      </c>
      <c r="F78">
        <f t="shared" si="14"/>
        <v>1.1922647127705845</v>
      </c>
      <c r="G78">
        <f t="shared" si="15"/>
        <v>0.67831325301204815</v>
      </c>
      <c r="H78">
        <f t="shared" si="16"/>
        <v>0.67439024390243896</v>
      </c>
      <c r="I78">
        <f t="shared" si="17"/>
        <v>0.64878048780487796</v>
      </c>
      <c r="J78">
        <f t="shared" si="18"/>
        <v>0.64232058616882459</v>
      </c>
    </row>
    <row r="79" spans="1:10" x14ac:dyDescent="0.25">
      <c r="A79">
        <f t="shared" si="19"/>
        <v>90</v>
      </c>
      <c r="B79">
        <f t="shared" si="20"/>
        <v>8</v>
      </c>
      <c r="C79">
        <f t="shared" si="11"/>
        <v>1.0853658536585367</v>
      </c>
      <c r="D79">
        <f t="shared" si="12"/>
        <v>1.0987654320987654</v>
      </c>
      <c r="E79">
        <f t="shared" si="13"/>
        <v>1.1975308641975309</v>
      </c>
      <c r="F79">
        <f t="shared" si="14"/>
        <v>1.2220713305898492</v>
      </c>
      <c r="G79">
        <f t="shared" si="15"/>
        <v>0.67439024390243896</v>
      </c>
      <c r="H79">
        <f t="shared" si="16"/>
        <v>0.67037037037037028</v>
      </c>
      <c r="I79">
        <f t="shared" si="17"/>
        <v>0.64074074074074061</v>
      </c>
      <c r="J79">
        <f t="shared" si="18"/>
        <v>0.6333786008230452</v>
      </c>
    </row>
    <row r="80" spans="1:10" x14ac:dyDescent="0.25">
      <c r="A80">
        <f t="shared" si="19"/>
        <v>90</v>
      </c>
      <c r="B80">
        <f t="shared" si="20"/>
        <v>9</v>
      </c>
      <c r="C80">
        <f t="shared" si="11"/>
        <v>1.0987654320987654</v>
      </c>
      <c r="D80">
        <f t="shared" si="12"/>
        <v>1.1125</v>
      </c>
      <c r="E80">
        <f t="shared" si="13"/>
        <v>1.2250000000000001</v>
      </c>
      <c r="F80">
        <f t="shared" si="14"/>
        <v>1.2530098452883263</v>
      </c>
      <c r="G80">
        <f t="shared" si="15"/>
        <v>0.67037037037037028</v>
      </c>
      <c r="H80">
        <f t="shared" si="16"/>
        <v>0.66625000000000001</v>
      </c>
      <c r="I80">
        <f t="shared" si="17"/>
        <v>0.63249999999999984</v>
      </c>
      <c r="J80">
        <f t="shared" si="18"/>
        <v>0.62409704641350205</v>
      </c>
    </row>
    <row r="81" spans="1:10" x14ac:dyDescent="0.25">
      <c r="A81">
        <f t="shared" si="19"/>
        <v>90</v>
      </c>
      <c r="B81">
        <f t="shared" si="20"/>
        <v>10</v>
      </c>
      <c r="C81">
        <f t="shared" si="11"/>
        <v>1.1125</v>
      </c>
      <c r="D81">
        <f t="shared" si="12"/>
        <v>1.1265822784810127</v>
      </c>
      <c r="E81">
        <f t="shared" si="13"/>
        <v>1.2531645569620253</v>
      </c>
      <c r="F81">
        <f t="shared" si="14"/>
        <v>1.285138302859822</v>
      </c>
      <c r="G81">
        <f t="shared" si="15"/>
        <v>0.66625000000000001</v>
      </c>
      <c r="H81">
        <f t="shared" si="16"/>
        <v>0.66202531645569618</v>
      </c>
      <c r="I81">
        <f t="shared" si="17"/>
        <v>0.6240506329113924</v>
      </c>
      <c r="J81">
        <f t="shared" si="18"/>
        <v>0.61445850914205336</v>
      </c>
    </row>
    <row r="82" spans="1:10" x14ac:dyDescent="0.25">
      <c r="A82">
        <f t="shared" si="19"/>
        <v>100</v>
      </c>
      <c r="B82">
        <f t="shared" si="20"/>
        <v>1</v>
      </c>
      <c r="C82">
        <f t="shared" si="11"/>
        <v>1</v>
      </c>
      <c r="D82">
        <f t="shared" si="12"/>
        <v>1.010204081632653</v>
      </c>
      <c r="E82">
        <f t="shared" si="13"/>
        <v>1.0204081632653061</v>
      </c>
      <c r="F82">
        <f t="shared" si="14"/>
        <v>1.0308247422680412</v>
      </c>
      <c r="G82">
        <f t="shared" si="15"/>
        <v>0.7</v>
      </c>
      <c r="H82">
        <f t="shared" si="16"/>
        <v>0.69693877551020411</v>
      </c>
      <c r="I82">
        <f t="shared" si="17"/>
        <v>0.69387755102040805</v>
      </c>
      <c r="J82">
        <f t="shared" si="18"/>
        <v>0.69075257731958761</v>
      </c>
    </row>
    <row r="83" spans="1:10" x14ac:dyDescent="0.25">
      <c r="A83">
        <f t="shared" si="19"/>
        <v>100</v>
      </c>
      <c r="B83">
        <f t="shared" si="20"/>
        <v>2</v>
      </c>
      <c r="C83">
        <f t="shared" si="11"/>
        <v>1.010204081632653</v>
      </c>
      <c r="D83">
        <f t="shared" si="12"/>
        <v>1.0206185567010309</v>
      </c>
      <c r="E83">
        <f t="shared" si="13"/>
        <v>1.0412371134020619</v>
      </c>
      <c r="F83">
        <f t="shared" si="14"/>
        <v>1.0523002577319587</v>
      </c>
      <c r="G83">
        <f t="shared" si="15"/>
        <v>0.69693877551020411</v>
      </c>
      <c r="H83">
        <f t="shared" si="16"/>
        <v>0.6938144329896907</v>
      </c>
      <c r="I83">
        <f t="shared" si="17"/>
        <v>0.68762886597938144</v>
      </c>
      <c r="J83">
        <f t="shared" si="18"/>
        <v>0.68430992268041235</v>
      </c>
    </row>
    <row r="84" spans="1:10" x14ac:dyDescent="0.25">
      <c r="A84">
        <f t="shared" si="19"/>
        <v>100</v>
      </c>
      <c r="B84">
        <f t="shared" si="20"/>
        <v>3</v>
      </c>
      <c r="C84">
        <f t="shared" si="11"/>
        <v>1.0206185567010309</v>
      </c>
      <c r="D84">
        <f t="shared" si="12"/>
        <v>1.03125</v>
      </c>
      <c r="E84">
        <f t="shared" si="13"/>
        <v>1.0625</v>
      </c>
      <c r="F84">
        <f t="shared" si="14"/>
        <v>1.0744539473684211</v>
      </c>
      <c r="G84">
        <f t="shared" si="15"/>
        <v>0.6938144329896907</v>
      </c>
      <c r="H84">
        <f t="shared" si="16"/>
        <v>0.69062499999999993</v>
      </c>
      <c r="I84">
        <f t="shared" si="17"/>
        <v>0.68124999999999991</v>
      </c>
      <c r="J84">
        <f t="shared" si="18"/>
        <v>0.67766381578947366</v>
      </c>
    </row>
    <row r="85" spans="1:10" x14ac:dyDescent="0.25">
      <c r="A85">
        <f t="shared" si="19"/>
        <v>100</v>
      </c>
      <c r="B85">
        <f t="shared" si="20"/>
        <v>4</v>
      </c>
      <c r="C85">
        <f t="shared" si="11"/>
        <v>1.03125</v>
      </c>
      <c r="D85">
        <f t="shared" si="12"/>
        <v>1.0421052631578946</v>
      </c>
      <c r="E85">
        <f t="shared" si="13"/>
        <v>1.0842105263157895</v>
      </c>
      <c r="F85">
        <f t="shared" si="14"/>
        <v>1.0973146696528555</v>
      </c>
      <c r="G85">
        <f t="shared" si="15"/>
        <v>0.69062499999999993</v>
      </c>
      <c r="H85">
        <f t="shared" si="16"/>
        <v>0.68736842105263163</v>
      </c>
      <c r="I85">
        <f t="shared" si="17"/>
        <v>0.67473684210526308</v>
      </c>
      <c r="J85">
        <f t="shared" si="18"/>
        <v>0.67080559910414328</v>
      </c>
    </row>
    <row r="86" spans="1:10" x14ac:dyDescent="0.25">
      <c r="A86">
        <f t="shared" si="19"/>
        <v>100</v>
      </c>
      <c r="B86">
        <f t="shared" si="20"/>
        <v>5</v>
      </c>
      <c r="C86">
        <f t="shared" si="11"/>
        <v>1.0421052631578946</v>
      </c>
      <c r="D86">
        <f t="shared" si="12"/>
        <v>1.053191489361702</v>
      </c>
      <c r="E86">
        <f t="shared" si="13"/>
        <v>1.1063829787234043</v>
      </c>
      <c r="F86">
        <f t="shared" si="14"/>
        <v>1.1209128345916266</v>
      </c>
      <c r="G86">
        <f t="shared" si="15"/>
        <v>0.68736842105263163</v>
      </c>
      <c r="H86">
        <f t="shared" si="16"/>
        <v>0.68404255319148932</v>
      </c>
      <c r="I86">
        <f t="shared" si="17"/>
        <v>0.66808510638297869</v>
      </c>
      <c r="J86">
        <f t="shared" si="18"/>
        <v>0.66372614962251197</v>
      </c>
    </row>
    <row r="87" spans="1:10" x14ac:dyDescent="0.25">
      <c r="A87">
        <f t="shared" si="19"/>
        <v>100</v>
      </c>
      <c r="B87">
        <f t="shared" si="20"/>
        <v>6</v>
      </c>
      <c r="C87">
        <f t="shared" si="11"/>
        <v>1.053191489361702</v>
      </c>
      <c r="D87">
        <f t="shared" si="12"/>
        <v>1.064516129032258</v>
      </c>
      <c r="E87">
        <f t="shared" si="13"/>
        <v>1.1290322580645162</v>
      </c>
      <c r="F87">
        <f t="shared" si="14"/>
        <v>1.1452805049088359</v>
      </c>
      <c r="G87">
        <f t="shared" si="15"/>
        <v>0.68404255319148932</v>
      </c>
      <c r="H87">
        <f t="shared" si="16"/>
        <v>0.6806451612903226</v>
      </c>
      <c r="I87">
        <f t="shared" si="17"/>
        <v>0.66129032258064502</v>
      </c>
      <c r="J87">
        <f t="shared" si="18"/>
        <v>0.65641584852734924</v>
      </c>
    </row>
    <row r="88" spans="1:10" x14ac:dyDescent="0.25">
      <c r="A88">
        <f t="shared" si="19"/>
        <v>100</v>
      </c>
      <c r="B88">
        <f t="shared" si="20"/>
        <v>7</v>
      </c>
      <c r="C88">
        <f t="shared" si="11"/>
        <v>1.064516129032258</v>
      </c>
      <c r="D88">
        <f t="shared" si="12"/>
        <v>1.076086956521739</v>
      </c>
      <c r="E88">
        <f t="shared" si="13"/>
        <v>1.1521739130434783</v>
      </c>
      <c r="F88">
        <f t="shared" si="14"/>
        <v>1.1704515050167223</v>
      </c>
      <c r="G88">
        <f t="shared" si="15"/>
        <v>0.6806451612903226</v>
      </c>
      <c r="H88">
        <f t="shared" si="16"/>
        <v>0.67717391304347818</v>
      </c>
      <c r="I88">
        <f t="shared" si="17"/>
        <v>0.65434782608695641</v>
      </c>
      <c r="J88">
        <f t="shared" si="18"/>
        <v>0.64886454849498332</v>
      </c>
    </row>
    <row r="89" spans="1:10" x14ac:dyDescent="0.25">
      <c r="A89">
        <f t="shared" si="19"/>
        <v>100</v>
      </c>
      <c r="B89">
        <f t="shared" si="20"/>
        <v>8</v>
      </c>
      <c r="C89">
        <f t="shared" si="11"/>
        <v>1.076086956521739</v>
      </c>
      <c r="D89">
        <f t="shared" si="12"/>
        <v>1.0879120879120878</v>
      </c>
      <c r="E89">
        <f t="shared" si="13"/>
        <v>1.1758241758241759</v>
      </c>
      <c r="F89">
        <f t="shared" si="14"/>
        <v>1.1964615384615385</v>
      </c>
      <c r="G89">
        <f t="shared" si="15"/>
        <v>0.67717391304347818</v>
      </c>
      <c r="H89">
        <f t="shared" si="16"/>
        <v>0.67362637362637368</v>
      </c>
      <c r="I89">
        <f t="shared" si="17"/>
        <v>0.64725274725274717</v>
      </c>
      <c r="J89">
        <f t="shared" si="18"/>
        <v>0.64106153846153835</v>
      </c>
    </row>
    <row r="90" spans="1:10" x14ac:dyDescent="0.25">
      <c r="A90">
        <f t="shared" si="19"/>
        <v>100</v>
      </c>
      <c r="B90">
        <f t="shared" si="20"/>
        <v>9</v>
      </c>
      <c r="C90">
        <f t="shared" si="11"/>
        <v>1.0879120879120878</v>
      </c>
      <c r="D90">
        <f t="shared" si="12"/>
        <v>1.1000000000000001</v>
      </c>
      <c r="E90">
        <f t="shared" si="13"/>
        <v>1.2</v>
      </c>
      <c r="F90">
        <f t="shared" si="14"/>
        <v>1.2233483146067414</v>
      </c>
      <c r="G90">
        <f t="shared" si="15"/>
        <v>0.67362637362637368</v>
      </c>
      <c r="H90">
        <f t="shared" si="16"/>
        <v>0.66999999999999993</v>
      </c>
      <c r="I90">
        <f t="shared" si="17"/>
        <v>0.6399999999999999</v>
      </c>
      <c r="J90">
        <f t="shared" si="18"/>
        <v>0.63299550561797746</v>
      </c>
    </row>
    <row r="91" spans="1:10" x14ac:dyDescent="0.25">
      <c r="A91">
        <f t="shared" si="19"/>
        <v>100</v>
      </c>
      <c r="B91">
        <f t="shared" si="20"/>
        <v>10</v>
      </c>
      <c r="C91">
        <f t="shared" si="11"/>
        <v>1.1000000000000001</v>
      </c>
      <c r="D91">
        <f t="shared" si="12"/>
        <v>1.1123595505617978</v>
      </c>
      <c r="E91">
        <f t="shared" si="13"/>
        <v>1.2247191011235956</v>
      </c>
      <c r="F91">
        <f t="shared" si="14"/>
        <v>1.2511516853932585</v>
      </c>
      <c r="G91">
        <f t="shared" si="15"/>
        <v>0.66999999999999993</v>
      </c>
      <c r="H91">
        <f t="shared" si="16"/>
        <v>0.66629213483146055</v>
      </c>
      <c r="I91">
        <f t="shared" si="17"/>
        <v>0.63258426966292125</v>
      </c>
      <c r="J91">
        <f t="shared" si="18"/>
        <v>0.62465449438202247</v>
      </c>
    </row>
    <row r="92" spans="1:10" x14ac:dyDescent="0.25">
      <c r="A92">
        <f t="shared" si="19"/>
        <v>110</v>
      </c>
      <c r="B92">
        <f t="shared" si="20"/>
        <v>1</v>
      </c>
      <c r="C92">
        <f t="shared" si="11"/>
        <v>1</v>
      </c>
      <c r="D92">
        <f t="shared" si="12"/>
        <v>1.0092592592592593</v>
      </c>
      <c r="E92">
        <f t="shared" si="13"/>
        <v>1.0185185185185186</v>
      </c>
      <c r="F92">
        <f t="shared" si="14"/>
        <v>1.0279524214103652</v>
      </c>
      <c r="G92">
        <f t="shared" si="15"/>
        <v>0.7</v>
      </c>
      <c r="H92">
        <f t="shared" si="16"/>
        <v>0.69722222222222219</v>
      </c>
      <c r="I92">
        <f t="shared" si="17"/>
        <v>0.69444444444444442</v>
      </c>
      <c r="J92">
        <f t="shared" si="18"/>
        <v>0.69161427357689043</v>
      </c>
    </row>
    <row r="93" spans="1:10" x14ac:dyDescent="0.25">
      <c r="A93">
        <f t="shared" si="19"/>
        <v>110</v>
      </c>
      <c r="B93">
        <f t="shared" si="20"/>
        <v>2</v>
      </c>
      <c r="C93">
        <f t="shared" si="11"/>
        <v>1.0092592592592593</v>
      </c>
      <c r="D93">
        <f t="shared" si="12"/>
        <v>1.0186915887850467</v>
      </c>
      <c r="E93">
        <f t="shared" si="13"/>
        <v>1.0373831775700935</v>
      </c>
      <c r="F93">
        <f t="shared" si="14"/>
        <v>1.0473477501162214</v>
      </c>
      <c r="G93">
        <f t="shared" si="15"/>
        <v>0.69722222222222219</v>
      </c>
      <c r="H93">
        <f t="shared" si="16"/>
        <v>0.69439252336448587</v>
      </c>
      <c r="I93">
        <f t="shared" si="17"/>
        <v>0.68878504672897189</v>
      </c>
      <c r="J93">
        <f t="shared" si="18"/>
        <v>0.68579567496513349</v>
      </c>
    </row>
    <row r="94" spans="1:10" x14ac:dyDescent="0.25">
      <c r="A94">
        <f t="shared" si="19"/>
        <v>110</v>
      </c>
      <c r="B94">
        <f t="shared" si="20"/>
        <v>3</v>
      </c>
      <c r="C94">
        <f t="shared" si="11"/>
        <v>1.0186915887850467</v>
      </c>
      <c r="D94">
        <f t="shared" si="12"/>
        <v>1.0283018867924529</v>
      </c>
      <c r="E94">
        <f t="shared" si="13"/>
        <v>1.0566037735849056</v>
      </c>
      <c r="F94">
        <f t="shared" si="14"/>
        <v>1.0672972310708162</v>
      </c>
      <c r="G94">
        <f t="shared" si="15"/>
        <v>0.69439252336448587</v>
      </c>
      <c r="H94">
        <f t="shared" si="16"/>
        <v>0.69150943396226405</v>
      </c>
      <c r="I94">
        <f t="shared" si="17"/>
        <v>0.68301886792452826</v>
      </c>
      <c r="J94">
        <f t="shared" si="18"/>
        <v>0.67981083067875514</v>
      </c>
    </row>
    <row r="95" spans="1:10" x14ac:dyDescent="0.25">
      <c r="A95">
        <f t="shared" si="19"/>
        <v>110</v>
      </c>
      <c r="B95">
        <f t="shared" si="20"/>
        <v>4</v>
      </c>
      <c r="C95">
        <f t="shared" si="11"/>
        <v>1.0283018867924529</v>
      </c>
      <c r="D95">
        <f t="shared" si="12"/>
        <v>1.0380952380952382</v>
      </c>
      <c r="E95">
        <f t="shared" si="13"/>
        <v>1.0761904761904761</v>
      </c>
      <c r="F95">
        <f t="shared" si="14"/>
        <v>1.0878221778221777</v>
      </c>
      <c r="G95">
        <f t="shared" si="15"/>
        <v>0.69150943396226405</v>
      </c>
      <c r="H95">
        <f t="shared" si="16"/>
        <v>0.6885714285714285</v>
      </c>
      <c r="I95">
        <f t="shared" si="17"/>
        <v>0.67714285714285705</v>
      </c>
      <c r="J95">
        <f t="shared" si="18"/>
        <v>0.67365334665334664</v>
      </c>
    </row>
    <row r="96" spans="1:10" x14ac:dyDescent="0.25">
      <c r="A96">
        <f t="shared" si="19"/>
        <v>110</v>
      </c>
      <c r="B96">
        <f t="shared" si="20"/>
        <v>5</v>
      </c>
      <c r="C96">
        <f t="shared" si="11"/>
        <v>1.0380952380952382</v>
      </c>
      <c r="D96">
        <f t="shared" si="12"/>
        <v>1.0480769230769231</v>
      </c>
      <c r="E96">
        <f t="shared" si="13"/>
        <v>1.0961538461538463</v>
      </c>
      <c r="F96">
        <f t="shared" si="14"/>
        <v>1.108944938556589</v>
      </c>
      <c r="G96">
        <f t="shared" si="15"/>
        <v>0.6885714285714285</v>
      </c>
      <c r="H96">
        <f t="shared" si="16"/>
        <v>0.68557692307692308</v>
      </c>
      <c r="I96">
        <f t="shared" si="17"/>
        <v>0.6711538461538461</v>
      </c>
      <c r="J96">
        <f t="shared" si="18"/>
        <v>0.6673165184330232</v>
      </c>
    </row>
    <row r="97" spans="1:10" x14ac:dyDescent="0.25">
      <c r="A97">
        <f t="shared" si="19"/>
        <v>110</v>
      </c>
      <c r="B97">
        <f t="shared" si="20"/>
        <v>6</v>
      </c>
      <c r="C97">
        <f t="shared" si="11"/>
        <v>1.0480769230769231</v>
      </c>
      <c r="D97">
        <f t="shared" si="12"/>
        <v>1.058252427184466</v>
      </c>
      <c r="E97">
        <f t="shared" si="13"/>
        <v>1.116504854368932</v>
      </c>
      <c r="F97">
        <f t="shared" si="14"/>
        <v>1.1306889569596594</v>
      </c>
      <c r="G97">
        <f t="shared" si="15"/>
        <v>0.68557692307692308</v>
      </c>
      <c r="H97">
        <f t="shared" si="16"/>
        <v>0.68252427184466014</v>
      </c>
      <c r="I97">
        <f t="shared" si="17"/>
        <v>0.66504854368932032</v>
      </c>
      <c r="J97">
        <f t="shared" si="18"/>
        <v>0.66079331291210219</v>
      </c>
    </row>
    <row r="98" spans="1:10" x14ac:dyDescent="0.25">
      <c r="A98">
        <f t="shared" si="19"/>
        <v>110</v>
      </c>
      <c r="B98">
        <f t="shared" si="20"/>
        <v>7</v>
      </c>
      <c r="C98">
        <f t="shared" si="11"/>
        <v>1.058252427184466</v>
      </c>
      <c r="D98">
        <f t="shared" si="12"/>
        <v>1.0686274509803921</v>
      </c>
      <c r="E98">
        <f t="shared" si="13"/>
        <v>1.1372549019607843</v>
      </c>
      <c r="F98">
        <f t="shared" si="14"/>
        <v>1.1530788372954941</v>
      </c>
      <c r="G98">
        <f t="shared" si="15"/>
        <v>0.68252427184466014</v>
      </c>
      <c r="H98">
        <f t="shared" si="16"/>
        <v>0.67941176470588238</v>
      </c>
      <c r="I98">
        <f t="shared" si="17"/>
        <v>0.65882352941176459</v>
      </c>
      <c r="J98">
        <f t="shared" si="18"/>
        <v>0.65407634881135168</v>
      </c>
    </row>
    <row r="99" spans="1:10" x14ac:dyDescent="0.25">
      <c r="A99">
        <f t="shared" si="19"/>
        <v>110</v>
      </c>
      <c r="B99">
        <f t="shared" si="20"/>
        <v>8</v>
      </c>
      <c r="C99">
        <f t="shared" si="11"/>
        <v>1.0686274509803921</v>
      </c>
      <c r="D99">
        <f t="shared" si="12"/>
        <v>1.0792079207920793</v>
      </c>
      <c r="E99">
        <f t="shared" si="13"/>
        <v>1.1584158415841583</v>
      </c>
      <c r="F99">
        <f t="shared" si="14"/>
        <v>1.176140414041404</v>
      </c>
      <c r="G99">
        <f t="shared" si="15"/>
        <v>0.67941176470588238</v>
      </c>
      <c r="H99">
        <f t="shared" si="16"/>
        <v>0.67623762376237617</v>
      </c>
      <c r="I99">
        <f t="shared" si="17"/>
        <v>0.65247524752475239</v>
      </c>
      <c r="J99">
        <f t="shared" si="18"/>
        <v>0.64715787578757866</v>
      </c>
    </row>
    <row r="100" spans="1:10" x14ac:dyDescent="0.25">
      <c r="A100">
        <f t="shared" si="19"/>
        <v>110</v>
      </c>
      <c r="B100">
        <f t="shared" si="20"/>
        <v>9</v>
      </c>
      <c r="C100">
        <f t="shared" si="11"/>
        <v>1.0792079207920793</v>
      </c>
      <c r="D100">
        <f t="shared" si="12"/>
        <v>1.0900000000000001</v>
      </c>
      <c r="E100">
        <f t="shared" si="13"/>
        <v>1.18</v>
      </c>
      <c r="F100">
        <f t="shared" si="14"/>
        <v>1.1999008264462812</v>
      </c>
      <c r="G100">
        <f t="shared" si="15"/>
        <v>0.67623762376237617</v>
      </c>
      <c r="H100">
        <f t="shared" si="16"/>
        <v>0.67299999999999993</v>
      </c>
      <c r="I100">
        <f t="shared" si="17"/>
        <v>0.64599999999999991</v>
      </c>
      <c r="J100">
        <f t="shared" si="18"/>
        <v>0.64002975206611556</v>
      </c>
    </row>
    <row r="101" spans="1:10" x14ac:dyDescent="0.25">
      <c r="A101">
        <f t="shared" si="19"/>
        <v>110</v>
      </c>
      <c r="B101">
        <f t="shared" si="20"/>
        <v>10</v>
      </c>
      <c r="C101">
        <f t="shared" si="11"/>
        <v>1.0900000000000001</v>
      </c>
      <c r="D101">
        <f t="shared" si="12"/>
        <v>1.101010101010101</v>
      </c>
      <c r="E101">
        <f t="shared" si="13"/>
        <v>1.202020202020202</v>
      </c>
      <c r="F101">
        <f t="shared" si="14"/>
        <v>1.2243885984145724</v>
      </c>
      <c r="G101">
        <f t="shared" si="15"/>
        <v>0.67299999999999993</v>
      </c>
      <c r="H101">
        <f t="shared" si="16"/>
        <v>0.66969696969696968</v>
      </c>
      <c r="I101">
        <f t="shared" si="17"/>
        <v>0.6393939393939394</v>
      </c>
      <c r="J101">
        <f t="shared" si="18"/>
        <v>0.6326834204756282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workbookViewId="0">
      <selection activeCell="E2" sqref="C2:E101"/>
    </sheetView>
  </sheetViews>
  <sheetFormatPr defaultRowHeight="15" x14ac:dyDescent="0.25"/>
  <sheetData>
    <row r="1" spans="1:5" x14ac:dyDescent="0.25">
      <c r="A1" t="s">
        <v>4</v>
      </c>
      <c r="B1" t="s">
        <v>5</v>
      </c>
      <c r="C1" t="s">
        <v>59</v>
      </c>
      <c r="D1" t="s">
        <v>60</v>
      </c>
      <c r="E1" t="s">
        <v>61</v>
      </c>
    </row>
    <row r="2" spans="1:5" x14ac:dyDescent="0.25">
      <c r="A2">
        <v>20</v>
      </c>
      <c r="B2">
        <v>1</v>
      </c>
      <c r="C2">
        <f>2*B2</f>
        <v>2</v>
      </c>
      <c r="D2">
        <f>2*B2+(2*B2^2+2*B2)/(A2-B2-1)</f>
        <v>2.2222222222222223</v>
      </c>
      <c r="E2">
        <f>LN(A2)*B2</f>
        <v>2.9957322735539909</v>
      </c>
    </row>
    <row r="3" spans="1:5" x14ac:dyDescent="0.25">
      <c r="A3">
        <v>20</v>
      </c>
      <c r="B3">
        <v>2</v>
      </c>
      <c r="C3">
        <f t="shared" ref="C3:C66" si="0">2*B3</f>
        <v>4</v>
      </c>
      <c r="D3">
        <f t="shared" ref="D3:D66" si="1">2*B3+(2*B3^2+2*B3)/(A3-B3-1)</f>
        <v>4.7058823529411766</v>
      </c>
      <c r="E3">
        <f t="shared" ref="E3:E66" si="2">LN(A3)*B3</f>
        <v>5.9914645471079817</v>
      </c>
    </row>
    <row r="4" spans="1:5" x14ac:dyDescent="0.25">
      <c r="A4">
        <v>20</v>
      </c>
      <c r="B4">
        <v>3</v>
      </c>
      <c r="C4">
        <f t="shared" si="0"/>
        <v>6</v>
      </c>
      <c r="D4">
        <f t="shared" si="1"/>
        <v>7.5</v>
      </c>
      <c r="E4">
        <f t="shared" si="2"/>
        <v>8.987196820661973</v>
      </c>
    </row>
    <row r="5" spans="1:5" x14ac:dyDescent="0.25">
      <c r="A5">
        <v>20</v>
      </c>
      <c r="B5">
        <v>4</v>
      </c>
      <c r="C5">
        <f t="shared" si="0"/>
        <v>8</v>
      </c>
      <c r="D5">
        <f t="shared" si="1"/>
        <v>10.666666666666666</v>
      </c>
      <c r="E5">
        <f t="shared" si="2"/>
        <v>11.982929094215963</v>
      </c>
    </row>
    <row r="6" spans="1:5" x14ac:dyDescent="0.25">
      <c r="A6">
        <v>20</v>
      </c>
      <c r="B6">
        <v>5</v>
      </c>
      <c r="C6">
        <f t="shared" si="0"/>
        <v>10</v>
      </c>
      <c r="D6">
        <f t="shared" si="1"/>
        <v>14.285714285714285</v>
      </c>
      <c r="E6">
        <f t="shared" si="2"/>
        <v>14.978661367769954</v>
      </c>
    </row>
    <row r="7" spans="1:5" x14ac:dyDescent="0.25">
      <c r="A7">
        <v>20</v>
      </c>
      <c r="B7">
        <v>6</v>
      </c>
      <c r="C7">
        <f t="shared" si="0"/>
        <v>12</v>
      </c>
      <c r="D7">
        <f t="shared" si="1"/>
        <v>18.46153846153846</v>
      </c>
      <c r="E7">
        <f t="shared" si="2"/>
        <v>17.974393641323946</v>
      </c>
    </row>
    <row r="8" spans="1:5" x14ac:dyDescent="0.25">
      <c r="A8">
        <v>20</v>
      </c>
      <c r="B8">
        <v>7</v>
      </c>
      <c r="C8">
        <f t="shared" si="0"/>
        <v>14</v>
      </c>
      <c r="D8">
        <f t="shared" si="1"/>
        <v>23.333333333333336</v>
      </c>
      <c r="E8">
        <f t="shared" si="2"/>
        <v>20.970125914877936</v>
      </c>
    </row>
    <row r="9" spans="1:5" x14ac:dyDescent="0.25">
      <c r="A9">
        <v>20</v>
      </c>
      <c r="B9">
        <v>8</v>
      </c>
      <c r="C9">
        <f t="shared" si="0"/>
        <v>16</v>
      </c>
      <c r="D9">
        <f t="shared" si="1"/>
        <v>29.090909090909093</v>
      </c>
      <c r="E9">
        <f t="shared" si="2"/>
        <v>23.965858188431927</v>
      </c>
    </row>
    <row r="10" spans="1:5" x14ac:dyDescent="0.25">
      <c r="A10">
        <v>20</v>
      </c>
      <c r="B10">
        <v>9</v>
      </c>
      <c r="C10">
        <f t="shared" si="0"/>
        <v>18</v>
      </c>
      <c r="D10">
        <f t="shared" si="1"/>
        <v>36</v>
      </c>
      <c r="E10">
        <f t="shared" si="2"/>
        <v>26.961590461985917</v>
      </c>
    </row>
    <row r="11" spans="1:5" x14ac:dyDescent="0.25">
      <c r="A11">
        <v>20</v>
      </c>
      <c r="B11">
        <v>10</v>
      </c>
      <c r="C11">
        <f t="shared" si="0"/>
        <v>20</v>
      </c>
      <c r="D11">
        <f t="shared" si="1"/>
        <v>44.444444444444443</v>
      </c>
      <c r="E11">
        <f t="shared" si="2"/>
        <v>29.957322735539908</v>
      </c>
    </row>
    <row r="12" spans="1:5" x14ac:dyDescent="0.25">
      <c r="A12">
        <f>A2+10</f>
        <v>30</v>
      </c>
      <c r="B12">
        <f>B2</f>
        <v>1</v>
      </c>
      <c r="C12">
        <f t="shared" si="0"/>
        <v>2</v>
      </c>
      <c r="D12">
        <f t="shared" si="1"/>
        <v>2.1428571428571428</v>
      </c>
      <c r="E12">
        <f t="shared" si="2"/>
        <v>3.4011973816621555</v>
      </c>
    </row>
    <row r="13" spans="1:5" x14ac:dyDescent="0.25">
      <c r="A13">
        <f t="shared" ref="A13:A76" si="3">A3+10</f>
        <v>30</v>
      </c>
      <c r="B13">
        <f t="shared" ref="B13:B76" si="4">B3</f>
        <v>2</v>
      </c>
      <c r="C13">
        <f t="shared" si="0"/>
        <v>4</v>
      </c>
      <c r="D13">
        <f t="shared" si="1"/>
        <v>4.4444444444444446</v>
      </c>
      <c r="E13">
        <f t="shared" si="2"/>
        <v>6.8023947633243109</v>
      </c>
    </row>
    <row r="14" spans="1:5" x14ac:dyDescent="0.25">
      <c r="A14">
        <f t="shared" si="3"/>
        <v>30</v>
      </c>
      <c r="B14">
        <f t="shared" si="4"/>
        <v>3</v>
      </c>
      <c r="C14">
        <f t="shared" si="0"/>
        <v>6</v>
      </c>
      <c r="D14">
        <f t="shared" si="1"/>
        <v>6.9230769230769234</v>
      </c>
      <c r="E14">
        <f t="shared" si="2"/>
        <v>10.203592144986466</v>
      </c>
    </row>
    <row r="15" spans="1:5" x14ac:dyDescent="0.25">
      <c r="A15">
        <f t="shared" si="3"/>
        <v>30</v>
      </c>
      <c r="B15">
        <f t="shared" si="4"/>
        <v>4</v>
      </c>
      <c r="C15">
        <f t="shared" si="0"/>
        <v>8</v>
      </c>
      <c r="D15">
        <f t="shared" si="1"/>
        <v>9.6</v>
      </c>
      <c r="E15">
        <f t="shared" si="2"/>
        <v>13.604789526648622</v>
      </c>
    </row>
    <row r="16" spans="1:5" x14ac:dyDescent="0.25">
      <c r="A16">
        <f t="shared" si="3"/>
        <v>30</v>
      </c>
      <c r="B16">
        <f t="shared" si="4"/>
        <v>5</v>
      </c>
      <c r="C16">
        <f t="shared" si="0"/>
        <v>10</v>
      </c>
      <c r="D16">
        <f t="shared" si="1"/>
        <v>12.5</v>
      </c>
      <c r="E16">
        <f t="shared" si="2"/>
        <v>17.005986908310778</v>
      </c>
    </row>
    <row r="17" spans="1:5" x14ac:dyDescent="0.25">
      <c r="A17">
        <f t="shared" si="3"/>
        <v>30</v>
      </c>
      <c r="B17">
        <f t="shared" si="4"/>
        <v>6</v>
      </c>
      <c r="C17">
        <f t="shared" si="0"/>
        <v>12</v>
      </c>
      <c r="D17">
        <f t="shared" si="1"/>
        <v>15.652173913043478</v>
      </c>
      <c r="E17">
        <f t="shared" si="2"/>
        <v>20.407184289972932</v>
      </c>
    </row>
    <row r="18" spans="1:5" x14ac:dyDescent="0.25">
      <c r="A18">
        <f t="shared" si="3"/>
        <v>30</v>
      </c>
      <c r="B18">
        <f t="shared" si="4"/>
        <v>7</v>
      </c>
      <c r="C18">
        <f t="shared" si="0"/>
        <v>14</v>
      </c>
      <c r="D18">
        <f t="shared" si="1"/>
        <v>19.09090909090909</v>
      </c>
      <c r="E18">
        <f t="shared" si="2"/>
        <v>23.80838167163509</v>
      </c>
    </row>
    <row r="19" spans="1:5" x14ac:dyDescent="0.25">
      <c r="A19">
        <f t="shared" si="3"/>
        <v>30</v>
      </c>
      <c r="B19">
        <f t="shared" si="4"/>
        <v>8</v>
      </c>
      <c r="C19">
        <f t="shared" si="0"/>
        <v>16</v>
      </c>
      <c r="D19">
        <f t="shared" si="1"/>
        <v>22.857142857142858</v>
      </c>
      <c r="E19">
        <f t="shared" si="2"/>
        <v>27.209579053297244</v>
      </c>
    </row>
    <row r="20" spans="1:5" x14ac:dyDescent="0.25">
      <c r="A20">
        <f t="shared" si="3"/>
        <v>30</v>
      </c>
      <c r="B20">
        <f t="shared" si="4"/>
        <v>9</v>
      </c>
      <c r="C20">
        <f t="shared" si="0"/>
        <v>18</v>
      </c>
      <c r="D20">
        <f t="shared" si="1"/>
        <v>27</v>
      </c>
      <c r="E20">
        <f t="shared" si="2"/>
        <v>30.610776434959398</v>
      </c>
    </row>
    <row r="21" spans="1:5" x14ac:dyDescent="0.25">
      <c r="A21">
        <f t="shared" si="3"/>
        <v>30</v>
      </c>
      <c r="B21">
        <f t="shared" si="4"/>
        <v>10</v>
      </c>
      <c r="C21">
        <f t="shared" si="0"/>
        <v>20</v>
      </c>
      <c r="D21">
        <f t="shared" si="1"/>
        <v>31.578947368421055</v>
      </c>
      <c r="E21">
        <f t="shared" si="2"/>
        <v>34.011973816621555</v>
      </c>
    </row>
    <row r="22" spans="1:5" x14ac:dyDescent="0.25">
      <c r="A22">
        <f t="shared" si="3"/>
        <v>40</v>
      </c>
      <c r="B22">
        <f t="shared" si="4"/>
        <v>1</v>
      </c>
      <c r="C22">
        <f t="shared" si="0"/>
        <v>2</v>
      </c>
      <c r="D22">
        <f t="shared" si="1"/>
        <v>2.1052631578947367</v>
      </c>
      <c r="E22">
        <f t="shared" si="2"/>
        <v>3.6888794541139363</v>
      </c>
    </row>
    <row r="23" spans="1:5" x14ac:dyDescent="0.25">
      <c r="A23">
        <f t="shared" si="3"/>
        <v>40</v>
      </c>
      <c r="B23">
        <f t="shared" si="4"/>
        <v>2</v>
      </c>
      <c r="C23">
        <f t="shared" si="0"/>
        <v>4</v>
      </c>
      <c r="D23">
        <f t="shared" si="1"/>
        <v>4.3243243243243246</v>
      </c>
      <c r="E23">
        <f t="shared" si="2"/>
        <v>7.3777589082278725</v>
      </c>
    </row>
    <row r="24" spans="1:5" x14ac:dyDescent="0.25">
      <c r="A24">
        <f t="shared" si="3"/>
        <v>40</v>
      </c>
      <c r="B24">
        <f t="shared" si="4"/>
        <v>3</v>
      </c>
      <c r="C24">
        <f t="shared" si="0"/>
        <v>6</v>
      </c>
      <c r="D24">
        <f t="shared" si="1"/>
        <v>6.666666666666667</v>
      </c>
      <c r="E24">
        <f t="shared" si="2"/>
        <v>11.066638362341809</v>
      </c>
    </row>
    <row r="25" spans="1:5" x14ac:dyDescent="0.25">
      <c r="A25">
        <f t="shared" si="3"/>
        <v>40</v>
      </c>
      <c r="B25">
        <f t="shared" si="4"/>
        <v>4</v>
      </c>
      <c r="C25">
        <f t="shared" si="0"/>
        <v>8</v>
      </c>
      <c r="D25">
        <f t="shared" si="1"/>
        <v>9.1428571428571423</v>
      </c>
      <c r="E25">
        <f t="shared" si="2"/>
        <v>14.755517816455745</v>
      </c>
    </row>
    <row r="26" spans="1:5" x14ac:dyDescent="0.25">
      <c r="A26">
        <f t="shared" si="3"/>
        <v>40</v>
      </c>
      <c r="B26">
        <f t="shared" si="4"/>
        <v>5</v>
      </c>
      <c r="C26">
        <f t="shared" si="0"/>
        <v>10</v>
      </c>
      <c r="D26">
        <f t="shared" si="1"/>
        <v>11.764705882352942</v>
      </c>
      <c r="E26">
        <f t="shared" si="2"/>
        <v>18.444397270569681</v>
      </c>
    </row>
    <row r="27" spans="1:5" x14ac:dyDescent="0.25">
      <c r="A27">
        <f t="shared" si="3"/>
        <v>40</v>
      </c>
      <c r="B27">
        <f t="shared" si="4"/>
        <v>6</v>
      </c>
      <c r="C27">
        <f t="shared" si="0"/>
        <v>12</v>
      </c>
      <c r="D27">
        <f t="shared" si="1"/>
        <v>14.545454545454545</v>
      </c>
      <c r="E27">
        <f t="shared" si="2"/>
        <v>22.133276724683618</v>
      </c>
    </row>
    <row r="28" spans="1:5" x14ac:dyDescent="0.25">
      <c r="A28">
        <f t="shared" si="3"/>
        <v>40</v>
      </c>
      <c r="B28">
        <f t="shared" si="4"/>
        <v>7</v>
      </c>
      <c r="C28">
        <f t="shared" si="0"/>
        <v>14</v>
      </c>
      <c r="D28">
        <f t="shared" si="1"/>
        <v>17.5</v>
      </c>
      <c r="E28">
        <f t="shared" si="2"/>
        <v>25.822156178797552</v>
      </c>
    </row>
    <row r="29" spans="1:5" x14ac:dyDescent="0.25">
      <c r="A29">
        <f t="shared" si="3"/>
        <v>40</v>
      </c>
      <c r="B29">
        <f t="shared" si="4"/>
        <v>8</v>
      </c>
      <c r="C29">
        <f t="shared" si="0"/>
        <v>16</v>
      </c>
      <c r="D29">
        <f t="shared" si="1"/>
        <v>20.64516129032258</v>
      </c>
      <c r="E29">
        <f t="shared" si="2"/>
        <v>29.51103563291149</v>
      </c>
    </row>
    <row r="30" spans="1:5" x14ac:dyDescent="0.25">
      <c r="A30">
        <f t="shared" si="3"/>
        <v>40</v>
      </c>
      <c r="B30">
        <f t="shared" si="4"/>
        <v>9</v>
      </c>
      <c r="C30">
        <f t="shared" si="0"/>
        <v>18</v>
      </c>
      <c r="D30">
        <f t="shared" si="1"/>
        <v>24</v>
      </c>
      <c r="E30">
        <f t="shared" si="2"/>
        <v>33.199915087025424</v>
      </c>
    </row>
    <row r="31" spans="1:5" x14ac:dyDescent="0.25">
      <c r="A31">
        <f t="shared" si="3"/>
        <v>40</v>
      </c>
      <c r="B31">
        <f t="shared" si="4"/>
        <v>10</v>
      </c>
      <c r="C31">
        <f t="shared" si="0"/>
        <v>20</v>
      </c>
      <c r="D31">
        <f t="shared" si="1"/>
        <v>27.586206896551722</v>
      </c>
      <c r="E31">
        <f t="shared" si="2"/>
        <v>36.888794541139362</v>
      </c>
    </row>
    <row r="32" spans="1:5" x14ac:dyDescent="0.25">
      <c r="A32">
        <f t="shared" si="3"/>
        <v>50</v>
      </c>
      <c r="B32">
        <f t="shared" si="4"/>
        <v>1</v>
      </c>
      <c r="C32">
        <f t="shared" si="0"/>
        <v>2</v>
      </c>
      <c r="D32">
        <f t="shared" si="1"/>
        <v>2.0833333333333335</v>
      </c>
      <c r="E32">
        <f t="shared" si="2"/>
        <v>3.912023005428146</v>
      </c>
    </row>
    <row r="33" spans="1:5" x14ac:dyDescent="0.25">
      <c r="A33">
        <f t="shared" si="3"/>
        <v>50</v>
      </c>
      <c r="B33">
        <f t="shared" si="4"/>
        <v>2</v>
      </c>
      <c r="C33">
        <f t="shared" si="0"/>
        <v>4</v>
      </c>
      <c r="D33">
        <f t="shared" si="1"/>
        <v>4.2553191489361701</v>
      </c>
      <c r="E33">
        <f t="shared" si="2"/>
        <v>7.8240460108562919</v>
      </c>
    </row>
    <row r="34" spans="1:5" x14ac:dyDescent="0.25">
      <c r="A34">
        <f t="shared" si="3"/>
        <v>50</v>
      </c>
      <c r="B34">
        <f t="shared" si="4"/>
        <v>3</v>
      </c>
      <c r="C34">
        <f t="shared" si="0"/>
        <v>6</v>
      </c>
      <c r="D34">
        <f t="shared" si="1"/>
        <v>6.5217391304347823</v>
      </c>
      <c r="E34">
        <f t="shared" si="2"/>
        <v>11.736069016284437</v>
      </c>
    </row>
    <row r="35" spans="1:5" x14ac:dyDescent="0.25">
      <c r="A35">
        <f t="shared" si="3"/>
        <v>50</v>
      </c>
      <c r="B35">
        <f t="shared" si="4"/>
        <v>4</v>
      </c>
      <c r="C35">
        <f t="shared" si="0"/>
        <v>8</v>
      </c>
      <c r="D35">
        <f t="shared" si="1"/>
        <v>8.8888888888888893</v>
      </c>
      <c r="E35">
        <f t="shared" si="2"/>
        <v>15.648092021712584</v>
      </c>
    </row>
    <row r="36" spans="1:5" x14ac:dyDescent="0.25">
      <c r="A36">
        <f t="shared" si="3"/>
        <v>50</v>
      </c>
      <c r="B36">
        <f t="shared" si="4"/>
        <v>5</v>
      </c>
      <c r="C36">
        <f t="shared" si="0"/>
        <v>10</v>
      </c>
      <c r="D36">
        <f t="shared" si="1"/>
        <v>11.363636363636363</v>
      </c>
      <c r="E36">
        <f t="shared" si="2"/>
        <v>19.560115027140728</v>
      </c>
    </row>
    <row r="37" spans="1:5" x14ac:dyDescent="0.25">
      <c r="A37">
        <f t="shared" si="3"/>
        <v>50</v>
      </c>
      <c r="B37">
        <f t="shared" si="4"/>
        <v>6</v>
      </c>
      <c r="C37">
        <f t="shared" si="0"/>
        <v>12</v>
      </c>
      <c r="D37">
        <f t="shared" si="1"/>
        <v>13.953488372093023</v>
      </c>
      <c r="E37">
        <f t="shared" si="2"/>
        <v>23.472138032568875</v>
      </c>
    </row>
    <row r="38" spans="1:5" x14ac:dyDescent="0.25">
      <c r="A38">
        <f t="shared" si="3"/>
        <v>50</v>
      </c>
      <c r="B38">
        <f t="shared" si="4"/>
        <v>7</v>
      </c>
      <c r="C38">
        <f t="shared" si="0"/>
        <v>14</v>
      </c>
      <c r="D38">
        <f t="shared" si="1"/>
        <v>16.666666666666668</v>
      </c>
      <c r="E38">
        <f t="shared" si="2"/>
        <v>27.384161037997021</v>
      </c>
    </row>
    <row r="39" spans="1:5" x14ac:dyDescent="0.25">
      <c r="A39">
        <f t="shared" si="3"/>
        <v>50</v>
      </c>
      <c r="B39">
        <f t="shared" si="4"/>
        <v>8</v>
      </c>
      <c r="C39">
        <f t="shared" si="0"/>
        <v>16</v>
      </c>
      <c r="D39">
        <f t="shared" si="1"/>
        <v>19.512195121951219</v>
      </c>
      <c r="E39">
        <f t="shared" si="2"/>
        <v>31.296184043425168</v>
      </c>
    </row>
    <row r="40" spans="1:5" x14ac:dyDescent="0.25">
      <c r="A40">
        <f t="shared" si="3"/>
        <v>50</v>
      </c>
      <c r="B40">
        <f t="shared" si="4"/>
        <v>9</v>
      </c>
      <c r="C40">
        <f t="shared" si="0"/>
        <v>18</v>
      </c>
      <c r="D40">
        <f t="shared" si="1"/>
        <v>22.5</v>
      </c>
      <c r="E40">
        <f t="shared" si="2"/>
        <v>35.208207048853311</v>
      </c>
    </row>
    <row r="41" spans="1:5" x14ac:dyDescent="0.25">
      <c r="A41">
        <f t="shared" si="3"/>
        <v>50</v>
      </c>
      <c r="B41">
        <f t="shared" si="4"/>
        <v>10</v>
      </c>
      <c r="C41">
        <f t="shared" si="0"/>
        <v>20</v>
      </c>
      <c r="D41">
        <f t="shared" si="1"/>
        <v>25.641025641025642</v>
      </c>
      <c r="E41">
        <f t="shared" si="2"/>
        <v>39.120230054281457</v>
      </c>
    </row>
    <row r="42" spans="1:5" x14ac:dyDescent="0.25">
      <c r="A42">
        <f t="shared" si="3"/>
        <v>60</v>
      </c>
      <c r="B42">
        <f t="shared" si="4"/>
        <v>1</v>
      </c>
      <c r="C42">
        <f t="shared" si="0"/>
        <v>2</v>
      </c>
      <c r="D42">
        <f t="shared" si="1"/>
        <v>2.0689655172413794</v>
      </c>
      <c r="E42">
        <f t="shared" si="2"/>
        <v>4.0943445622221004</v>
      </c>
    </row>
    <row r="43" spans="1:5" x14ac:dyDescent="0.25">
      <c r="A43">
        <f t="shared" si="3"/>
        <v>60</v>
      </c>
      <c r="B43">
        <f t="shared" si="4"/>
        <v>2</v>
      </c>
      <c r="C43">
        <f t="shared" si="0"/>
        <v>4</v>
      </c>
      <c r="D43">
        <f t="shared" si="1"/>
        <v>4.2105263157894735</v>
      </c>
      <c r="E43">
        <f t="shared" si="2"/>
        <v>8.1886891244442008</v>
      </c>
    </row>
    <row r="44" spans="1:5" x14ac:dyDescent="0.25">
      <c r="A44">
        <f t="shared" si="3"/>
        <v>60</v>
      </c>
      <c r="B44">
        <f t="shared" si="4"/>
        <v>3</v>
      </c>
      <c r="C44">
        <f t="shared" si="0"/>
        <v>6</v>
      </c>
      <c r="D44">
        <f t="shared" si="1"/>
        <v>6.4285714285714288</v>
      </c>
      <c r="E44">
        <f t="shared" si="2"/>
        <v>12.2830336866663</v>
      </c>
    </row>
    <row r="45" spans="1:5" x14ac:dyDescent="0.25">
      <c r="A45">
        <f t="shared" si="3"/>
        <v>60</v>
      </c>
      <c r="B45">
        <f t="shared" si="4"/>
        <v>4</v>
      </c>
      <c r="C45">
        <f t="shared" si="0"/>
        <v>8</v>
      </c>
      <c r="D45">
        <f t="shared" si="1"/>
        <v>8.7272727272727266</v>
      </c>
      <c r="E45">
        <f t="shared" si="2"/>
        <v>16.377378248888402</v>
      </c>
    </row>
    <row r="46" spans="1:5" x14ac:dyDescent="0.25">
      <c r="A46">
        <f t="shared" si="3"/>
        <v>60</v>
      </c>
      <c r="B46">
        <f t="shared" si="4"/>
        <v>5</v>
      </c>
      <c r="C46">
        <f t="shared" si="0"/>
        <v>10</v>
      </c>
      <c r="D46">
        <f t="shared" si="1"/>
        <v>11.111111111111111</v>
      </c>
      <c r="E46">
        <f t="shared" si="2"/>
        <v>20.471722811110503</v>
      </c>
    </row>
    <row r="47" spans="1:5" x14ac:dyDescent="0.25">
      <c r="A47">
        <f t="shared" si="3"/>
        <v>60</v>
      </c>
      <c r="B47">
        <f t="shared" si="4"/>
        <v>6</v>
      </c>
      <c r="C47">
        <f t="shared" si="0"/>
        <v>12</v>
      </c>
      <c r="D47">
        <f t="shared" si="1"/>
        <v>13.584905660377359</v>
      </c>
      <c r="E47">
        <f t="shared" si="2"/>
        <v>24.566067373332601</v>
      </c>
    </row>
    <row r="48" spans="1:5" x14ac:dyDescent="0.25">
      <c r="A48">
        <f t="shared" si="3"/>
        <v>60</v>
      </c>
      <c r="B48">
        <f t="shared" si="4"/>
        <v>7</v>
      </c>
      <c r="C48">
        <f t="shared" si="0"/>
        <v>14</v>
      </c>
      <c r="D48">
        <f t="shared" si="1"/>
        <v>16.153846153846153</v>
      </c>
      <c r="E48">
        <f t="shared" si="2"/>
        <v>28.660411935554702</v>
      </c>
    </row>
    <row r="49" spans="1:5" x14ac:dyDescent="0.25">
      <c r="A49">
        <f t="shared" si="3"/>
        <v>60</v>
      </c>
      <c r="B49">
        <f t="shared" si="4"/>
        <v>8</v>
      </c>
      <c r="C49">
        <f t="shared" si="0"/>
        <v>16</v>
      </c>
      <c r="D49">
        <f t="shared" si="1"/>
        <v>18.823529411764707</v>
      </c>
      <c r="E49">
        <f t="shared" si="2"/>
        <v>32.754756497776803</v>
      </c>
    </row>
    <row r="50" spans="1:5" x14ac:dyDescent="0.25">
      <c r="A50">
        <f t="shared" si="3"/>
        <v>60</v>
      </c>
      <c r="B50">
        <f t="shared" si="4"/>
        <v>9</v>
      </c>
      <c r="C50">
        <f t="shared" si="0"/>
        <v>18</v>
      </c>
      <c r="D50">
        <f t="shared" si="1"/>
        <v>21.6</v>
      </c>
      <c r="E50">
        <f t="shared" si="2"/>
        <v>36.849101059998901</v>
      </c>
    </row>
    <row r="51" spans="1:5" x14ac:dyDescent="0.25">
      <c r="A51">
        <f t="shared" si="3"/>
        <v>60</v>
      </c>
      <c r="B51">
        <f t="shared" si="4"/>
        <v>10</v>
      </c>
      <c r="C51">
        <f t="shared" si="0"/>
        <v>20</v>
      </c>
      <c r="D51">
        <f t="shared" si="1"/>
        <v>24.489795918367346</v>
      </c>
      <c r="E51">
        <f t="shared" si="2"/>
        <v>40.943445622221006</v>
      </c>
    </row>
    <row r="52" spans="1:5" x14ac:dyDescent="0.25">
      <c r="A52">
        <f t="shared" si="3"/>
        <v>70</v>
      </c>
      <c r="B52">
        <f t="shared" si="4"/>
        <v>1</v>
      </c>
      <c r="C52">
        <f t="shared" si="0"/>
        <v>2</v>
      </c>
      <c r="D52">
        <f t="shared" si="1"/>
        <v>2.0588235294117645</v>
      </c>
      <c r="E52">
        <f t="shared" si="2"/>
        <v>4.2484952420493594</v>
      </c>
    </row>
    <row r="53" spans="1:5" x14ac:dyDescent="0.25">
      <c r="A53">
        <f t="shared" si="3"/>
        <v>70</v>
      </c>
      <c r="B53">
        <f t="shared" si="4"/>
        <v>2</v>
      </c>
      <c r="C53">
        <f t="shared" si="0"/>
        <v>4</v>
      </c>
      <c r="D53">
        <f t="shared" si="1"/>
        <v>4.1791044776119399</v>
      </c>
      <c r="E53">
        <f t="shared" si="2"/>
        <v>8.4969904840987187</v>
      </c>
    </row>
    <row r="54" spans="1:5" x14ac:dyDescent="0.25">
      <c r="A54">
        <f t="shared" si="3"/>
        <v>70</v>
      </c>
      <c r="B54">
        <f t="shared" si="4"/>
        <v>3</v>
      </c>
      <c r="C54">
        <f t="shared" si="0"/>
        <v>6</v>
      </c>
      <c r="D54">
        <f t="shared" si="1"/>
        <v>6.3636363636363633</v>
      </c>
      <c r="E54">
        <f t="shared" si="2"/>
        <v>12.745485726148079</v>
      </c>
    </row>
    <row r="55" spans="1:5" x14ac:dyDescent="0.25">
      <c r="A55">
        <f t="shared" si="3"/>
        <v>70</v>
      </c>
      <c r="B55">
        <f t="shared" si="4"/>
        <v>4</v>
      </c>
      <c r="C55">
        <f t="shared" si="0"/>
        <v>8</v>
      </c>
      <c r="D55">
        <f t="shared" si="1"/>
        <v>8.615384615384615</v>
      </c>
      <c r="E55">
        <f t="shared" si="2"/>
        <v>16.993980968197437</v>
      </c>
    </row>
    <row r="56" spans="1:5" x14ac:dyDescent="0.25">
      <c r="A56">
        <f t="shared" si="3"/>
        <v>70</v>
      </c>
      <c r="B56">
        <f t="shared" si="4"/>
        <v>5</v>
      </c>
      <c r="C56">
        <f t="shared" si="0"/>
        <v>10</v>
      </c>
      <c r="D56">
        <f t="shared" si="1"/>
        <v>10.9375</v>
      </c>
      <c r="E56">
        <f t="shared" si="2"/>
        <v>21.242476210246796</v>
      </c>
    </row>
    <row r="57" spans="1:5" x14ac:dyDescent="0.25">
      <c r="A57">
        <f t="shared" si="3"/>
        <v>70</v>
      </c>
      <c r="B57">
        <f t="shared" si="4"/>
        <v>6</v>
      </c>
      <c r="C57">
        <f t="shared" si="0"/>
        <v>12</v>
      </c>
      <c r="D57">
        <f t="shared" si="1"/>
        <v>13.333333333333334</v>
      </c>
      <c r="E57">
        <f t="shared" si="2"/>
        <v>25.490971452296158</v>
      </c>
    </row>
    <row r="58" spans="1:5" x14ac:dyDescent="0.25">
      <c r="A58">
        <f t="shared" si="3"/>
        <v>70</v>
      </c>
      <c r="B58">
        <f t="shared" si="4"/>
        <v>7</v>
      </c>
      <c r="C58">
        <f t="shared" si="0"/>
        <v>14</v>
      </c>
      <c r="D58">
        <f t="shared" si="1"/>
        <v>15.806451612903226</v>
      </c>
      <c r="E58">
        <f t="shared" si="2"/>
        <v>29.739466694345516</v>
      </c>
    </row>
    <row r="59" spans="1:5" x14ac:dyDescent="0.25">
      <c r="A59">
        <f t="shared" si="3"/>
        <v>70</v>
      </c>
      <c r="B59">
        <f t="shared" si="4"/>
        <v>8</v>
      </c>
      <c r="C59">
        <f t="shared" si="0"/>
        <v>16</v>
      </c>
      <c r="D59">
        <f t="shared" si="1"/>
        <v>18.360655737704917</v>
      </c>
      <c r="E59">
        <f t="shared" si="2"/>
        <v>33.987961936394875</v>
      </c>
    </row>
    <row r="60" spans="1:5" x14ac:dyDescent="0.25">
      <c r="A60">
        <f t="shared" si="3"/>
        <v>70</v>
      </c>
      <c r="B60">
        <f t="shared" si="4"/>
        <v>9</v>
      </c>
      <c r="C60">
        <f t="shared" si="0"/>
        <v>18</v>
      </c>
      <c r="D60">
        <f t="shared" si="1"/>
        <v>21</v>
      </c>
      <c r="E60">
        <f t="shared" si="2"/>
        <v>38.236457178444233</v>
      </c>
    </row>
    <row r="61" spans="1:5" x14ac:dyDescent="0.25">
      <c r="A61">
        <f t="shared" si="3"/>
        <v>70</v>
      </c>
      <c r="B61">
        <f t="shared" si="4"/>
        <v>10</v>
      </c>
      <c r="C61">
        <f t="shared" si="0"/>
        <v>20</v>
      </c>
      <c r="D61">
        <f t="shared" si="1"/>
        <v>23.728813559322035</v>
      </c>
      <c r="E61">
        <f t="shared" si="2"/>
        <v>42.484952420493592</v>
      </c>
    </row>
    <row r="62" spans="1:5" x14ac:dyDescent="0.25">
      <c r="A62">
        <f t="shared" si="3"/>
        <v>80</v>
      </c>
      <c r="B62">
        <f t="shared" si="4"/>
        <v>1</v>
      </c>
      <c r="C62">
        <f t="shared" si="0"/>
        <v>2</v>
      </c>
      <c r="D62">
        <f t="shared" si="1"/>
        <v>2.0512820512820511</v>
      </c>
      <c r="E62">
        <f t="shared" si="2"/>
        <v>4.3820266346738812</v>
      </c>
    </row>
    <row r="63" spans="1:5" x14ac:dyDescent="0.25">
      <c r="A63">
        <f t="shared" si="3"/>
        <v>80</v>
      </c>
      <c r="B63">
        <f t="shared" si="4"/>
        <v>2</v>
      </c>
      <c r="C63">
        <f t="shared" si="0"/>
        <v>4</v>
      </c>
      <c r="D63">
        <f t="shared" si="1"/>
        <v>4.1558441558441555</v>
      </c>
      <c r="E63">
        <f t="shared" si="2"/>
        <v>8.7640532693477624</v>
      </c>
    </row>
    <row r="64" spans="1:5" x14ac:dyDescent="0.25">
      <c r="A64">
        <f t="shared" si="3"/>
        <v>80</v>
      </c>
      <c r="B64">
        <f t="shared" si="4"/>
        <v>3</v>
      </c>
      <c r="C64">
        <f t="shared" si="0"/>
        <v>6</v>
      </c>
      <c r="D64">
        <f t="shared" si="1"/>
        <v>6.3157894736842106</v>
      </c>
      <c r="E64">
        <f t="shared" si="2"/>
        <v>13.146079904021644</v>
      </c>
    </row>
    <row r="65" spans="1:5" x14ac:dyDescent="0.25">
      <c r="A65">
        <f t="shared" si="3"/>
        <v>80</v>
      </c>
      <c r="B65">
        <f t="shared" si="4"/>
        <v>4</v>
      </c>
      <c r="C65">
        <f t="shared" si="0"/>
        <v>8</v>
      </c>
      <c r="D65">
        <f t="shared" si="1"/>
        <v>8.5333333333333332</v>
      </c>
      <c r="E65">
        <f t="shared" si="2"/>
        <v>17.528106538695525</v>
      </c>
    </row>
    <row r="66" spans="1:5" x14ac:dyDescent="0.25">
      <c r="A66">
        <f t="shared" si="3"/>
        <v>80</v>
      </c>
      <c r="B66">
        <f t="shared" si="4"/>
        <v>5</v>
      </c>
      <c r="C66">
        <f t="shared" si="0"/>
        <v>10</v>
      </c>
      <c r="D66">
        <f t="shared" si="1"/>
        <v>10.810810810810811</v>
      </c>
      <c r="E66">
        <f t="shared" si="2"/>
        <v>21.910133173369406</v>
      </c>
    </row>
    <row r="67" spans="1:5" x14ac:dyDescent="0.25">
      <c r="A67">
        <f t="shared" si="3"/>
        <v>80</v>
      </c>
      <c r="B67">
        <f t="shared" si="4"/>
        <v>6</v>
      </c>
      <c r="C67">
        <f t="shared" ref="C67:C101" si="5">2*B67</f>
        <v>12</v>
      </c>
      <c r="D67">
        <f t="shared" ref="D67:D101" si="6">2*B67+(2*B67^2+2*B67)/(A67-B67-1)</f>
        <v>13.150684931506849</v>
      </c>
      <c r="E67">
        <f t="shared" ref="E67:E101" si="7">LN(A67)*B67</f>
        <v>26.292159808043287</v>
      </c>
    </row>
    <row r="68" spans="1:5" x14ac:dyDescent="0.25">
      <c r="A68">
        <f t="shared" si="3"/>
        <v>80</v>
      </c>
      <c r="B68">
        <f t="shared" si="4"/>
        <v>7</v>
      </c>
      <c r="C68">
        <f t="shared" si="5"/>
        <v>14</v>
      </c>
      <c r="D68">
        <f t="shared" si="6"/>
        <v>15.555555555555555</v>
      </c>
      <c r="E68">
        <f t="shared" si="7"/>
        <v>30.674186442717168</v>
      </c>
    </row>
    <row r="69" spans="1:5" x14ac:dyDescent="0.25">
      <c r="A69">
        <f t="shared" si="3"/>
        <v>80</v>
      </c>
      <c r="B69">
        <f t="shared" si="4"/>
        <v>8</v>
      </c>
      <c r="C69">
        <f t="shared" si="5"/>
        <v>16</v>
      </c>
      <c r="D69">
        <f t="shared" si="6"/>
        <v>18.028169014084508</v>
      </c>
      <c r="E69">
        <f t="shared" si="7"/>
        <v>35.05621307739105</v>
      </c>
    </row>
    <row r="70" spans="1:5" x14ac:dyDescent="0.25">
      <c r="A70">
        <f t="shared" si="3"/>
        <v>80</v>
      </c>
      <c r="B70">
        <f t="shared" si="4"/>
        <v>9</v>
      </c>
      <c r="C70">
        <f t="shared" si="5"/>
        <v>18</v>
      </c>
      <c r="D70">
        <f t="shared" si="6"/>
        <v>20.571428571428573</v>
      </c>
      <c r="E70">
        <f t="shared" si="7"/>
        <v>39.438239712064927</v>
      </c>
    </row>
    <row r="71" spans="1:5" x14ac:dyDescent="0.25">
      <c r="A71">
        <f t="shared" si="3"/>
        <v>80</v>
      </c>
      <c r="B71">
        <f t="shared" si="4"/>
        <v>10</v>
      </c>
      <c r="C71">
        <f t="shared" si="5"/>
        <v>20</v>
      </c>
      <c r="D71">
        <f t="shared" si="6"/>
        <v>23.188405797101449</v>
      </c>
      <c r="E71">
        <f t="shared" si="7"/>
        <v>43.820266346738812</v>
      </c>
    </row>
    <row r="72" spans="1:5" x14ac:dyDescent="0.25">
      <c r="A72">
        <f t="shared" si="3"/>
        <v>90</v>
      </c>
      <c r="B72">
        <f t="shared" si="4"/>
        <v>1</v>
      </c>
      <c r="C72">
        <f t="shared" si="5"/>
        <v>2</v>
      </c>
      <c r="D72">
        <f t="shared" si="6"/>
        <v>2.0454545454545454</v>
      </c>
      <c r="E72">
        <f t="shared" si="7"/>
        <v>4.499809670330265</v>
      </c>
    </row>
    <row r="73" spans="1:5" x14ac:dyDescent="0.25">
      <c r="A73">
        <f t="shared" si="3"/>
        <v>90</v>
      </c>
      <c r="B73">
        <f t="shared" si="4"/>
        <v>2</v>
      </c>
      <c r="C73">
        <f t="shared" si="5"/>
        <v>4</v>
      </c>
      <c r="D73">
        <f t="shared" si="6"/>
        <v>4.1379310344827589</v>
      </c>
      <c r="E73">
        <f t="shared" si="7"/>
        <v>8.99961934066053</v>
      </c>
    </row>
    <row r="74" spans="1:5" x14ac:dyDescent="0.25">
      <c r="A74">
        <f t="shared" si="3"/>
        <v>90</v>
      </c>
      <c r="B74">
        <f t="shared" si="4"/>
        <v>3</v>
      </c>
      <c r="C74">
        <f t="shared" si="5"/>
        <v>6</v>
      </c>
      <c r="D74">
        <f t="shared" si="6"/>
        <v>6.2790697674418601</v>
      </c>
      <c r="E74">
        <f t="shared" si="7"/>
        <v>13.499429010990795</v>
      </c>
    </row>
    <row r="75" spans="1:5" x14ac:dyDescent="0.25">
      <c r="A75">
        <f t="shared" si="3"/>
        <v>90</v>
      </c>
      <c r="B75">
        <f t="shared" si="4"/>
        <v>4</v>
      </c>
      <c r="C75">
        <f t="shared" si="5"/>
        <v>8</v>
      </c>
      <c r="D75">
        <f t="shared" si="6"/>
        <v>8.4705882352941178</v>
      </c>
      <c r="E75">
        <f t="shared" si="7"/>
        <v>17.99923868132106</v>
      </c>
    </row>
    <row r="76" spans="1:5" x14ac:dyDescent="0.25">
      <c r="A76">
        <f t="shared" si="3"/>
        <v>90</v>
      </c>
      <c r="B76">
        <f t="shared" si="4"/>
        <v>5</v>
      </c>
      <c r="C76">
        <f t="shared" si="5"/>
        <v>10</v>
      </c>
      <c r="D76">
        <f t="shared" si="6"/>
        <v>10.714285714285714</v>
      </c>
      <c r="E76">
        <f t="shared" si="7"/>
        <v>22.499048351651325</v>
      </c>
    </row>
    <row r="77" spans="1:5" x14ac:dyDescent="0.25">
      <c r="A77">
        <f t="shared" ref="A77:A101" si="8">A67+10</f>
        <v>90</v>
      </c>
      <c r="B77">
        <f t="shared" ref="B77:B101" si="9">B67</f>
        <v>6</v>
      </c>
      <c r="C77">
        <f t="shared" si="5"/>
        <v>12</v>
      </c>
      <c r="D77">
        <f t="shared" si="6"/>
        <v>13.012048192771084</v>
      </c>
      <c r="E77">
        <f t="shared" si="7"/>
        <v>26.99885802198159</v>
      </c>
    </row>
    <row r="78" spans="1:5" x14ac:dyDescent="0.25">
      <c r="A78">
        <f t="shared" si="8"/>
        <v>90</v>
      </c>
      <c r="B78">
        <f t="shared" si="9"/>
        <v>7</v>
      </c>
      <c r="C78">
        <f t="shared" si="5"/>
        <v>14</v>
      </c>
      <c r="D78">
        <f t="shared" si="6"/>
        <v>15.365853658536585</v>
      </c>
      <c r="E78">
        <f t="shared" si="7"/>
        <v>31.498667692311855</v>
      </c>
    </row>
    <row r="79" spans="1:5" x14ac:dyDescent="0.25">
      <c r="A79">
        <f t="shared" si="8"/>
        <v>90</v>
      </c>
      <c r="B79">
        <f t="shared" si="9"/>
        <v>8</v>
      </c>
      <c r="C79">
        <f t="shared" si="5"/>
        <v>16</v>
      </c>
      <c r="D79">
        <f t="shared" si="6"/>
        <v>17.777777777777779</v>
      </c>
      <c r="E79">
        <f t="shared" si="7"/>
        <v>35.99847736264212</v>
      </c>
    </row>
    <row r="80" spans="1:5" x14ac:dyDescent="0.25">
      <c r="A80">
        <f t="shared" si="8"/>
        <v>90</v>
      </c>
      <c r="B80">
        <f t="shared" si="9"/>
        <v>9</v>
      </c>
      <c r="C80">
        <f t="shared" si="5"/>
        <v>18</v>
      </c>
      <c r="D80">
        <f t="shared" si="6"/>
        <v>20.25</v>
      </c>
      <c r="E80">
        <f t="shared" si="7"/>
        <v>40.498287032972385</v>
      </c>
    </row>
    <row r="81" spans="1:5" x14ac:dyDescent="0.25">
      <c r="A81">
        <f t="shared" si="8"/>
        <v>90</v>
      </c>
      <c r="B81">
        <f t="shared" si="9"/>
        <v>10</v>
      </c>
      <c r="C81">
        <f t="shared" si="5"/>
        <v>20</v>
      </c>
      <c r="D81">
        <f t="shared" si="6"/>
        <v>22.784810126582279</v>
      </c>
      <c r="E81">
        <f t="shared" si="7"/>
        <v>44.99809670330265</v>
      </c>
    </row>
    <row r="82" spans="1:5" x14ac:dyDescent="0.25">
      <c r="A82">
        <f t="shared" si="8"/>
        <v>100</v>
      </c>
      <c r="B82">
        <f t="shared" si="9"/>
        <v>1</v>
      </c>
      <c r="C82">
        <f t="shared" si="5"/>
        <v>2</v>
      </c>
      <c r="D82">
        <f t="shared" si="6"/>
        <v>2.0408163265306123</v>
      </c>
      <c r="E82">
        <f t="shared" si="7"/>
        <v>4.6051701859880918</v>
      </c>
    </row>
    <row r="83" spans="1:5" x14ac:dyDescent="0.25">
      <c r="A83">
        <f t="shared" si="8"/>
        <v>100</v>
      </c>
      <c r="B83">
        <f t="shared" si="9"/>
        <v>2</v>
      </c>
      <c r="C83">
        <f t="shared" si="5"/>
        <v>4</v>
      </c>
      <c r="D83">
        <f t="shared" si="6"/>
        <v>4.1237113402061851</v>
      </c>
      <c r="E83">
        <f t="shared" si="7"/>
        <v>9.2103403719761836</v>
      </c>
    </row>
    <row r="84" spans="1:5" x14ac:dyDescent="0.25">
      <c r="A84">
        <f t="shared" si="8"/>
        <v>100</v>
      </c>
      <c r="B84">
        <f t="shared" si="9"/>
        <v>3</v>
      </c>
      <c r="C84">
        <f t="shared" si="5"/>
        <v>6</v>
      </c>
      <c r="D84">
        <f t="shared" si="6"/>
        <v>6.25</v>
      </c>
      <c r="E84">
        <f t="shared" si="7"/>
        <v>13.815510557964275</v>
      </c>
    </row>
    <row r="85" spans="1:5" x14ac:dyDescent="0.25">
      <c r="A85">
        <f t="shared" si="8"/>
        <v>100</v>
      </c>
      <c r="B85">
        <f t="shared" si="9"/>
        <v>4</v>
      </c>
      <c r="C85">
        <f t="shared" si="5"/>
        <v>8</v>
      </c>
      <c r="D85">
        <f t="shared" si="6"/>
        <v>8.4210526315789469</v>
      </c>
      <c r="E85">
        <f t="shared" si="7"/>
        <v>18.420680743952367</v>
      </c>
    </row>
    <row r="86" spans="1:5" x14ac:dyDescent="0.25">
      <c r="A86">
        <f t="shared" si="8"/>
        <v>100</v>
      </c>
      <c r="B86">
        <f t="shared" si="9"/>
        <v>5</v>
      </c>
      <c r="C86">
        <f t="shared" si="5"/>
        <v>10</v>
      </c>
      <c r="D86">
        <f t="shared" si="6"/>
        <v>10.638297872340425</v>
      </c>
      <c r="E86">
        <f t="shared" si="7"/>
        <v>23.025850929940461</v>
      </c>
    </row>
    <row r="87" spans="1:5" x14ac:dyDescent="0.25">
      <c r="A87">
        <f t="shared" si="8"/>
        <v>100</v>
      </c>
      <c r="B87">
        <f t="shared" si="9"/>
        <v>6</v>
      </c>
      <c r="C87">
        <f t="shared" si="5"/>
        <v>12</v>
      </c>
      <c r="D87">
        <f t="shared" si="6"/>
        <v>12.903225806451612</v>
      </c>
      <c r="E87">
        <f t="shared" si="7"/>
        <v>27.631021115928551</v>
      </c>
    </row>
    <row r="88" spans="1:5" x14ac:dyDescent="0.25">
      <c r="A88">
        <f t="shared" si="8"/>
        <v>100</v>
      </c>
      <c r="B88">
        <f t="shared" si="9"/>
        <v>7</v>
      </c>
      <c r="C88">
        <f t="shared" si="5"/>
        <v>14</v>
      </c>
      <c r="D88">
        <f t="shared" si="6"/>
        <v>15.217391304347826</v>
      </c>
      <c r="E88">
        <f t="shared" si="7"/>
        <v>32.236191301916641</v>
      </c>
    </row>
    <row r="89" spans="1:5" x14ac:dyDescent="0.25">
      <c r="A89">
        <f t="shared" si="8"/>
        <v>100</v>
      </c>
      <c r="B89">
        <f t="shared" si="9"/>
        <v>8</v>
      </c>
      <c r="C89">
        <f t="shared" si="5"/>
        <v>16</v>
      </c>
      <c r="D89">
        <f t="shared" si="6"/>
        <v>17.582417582417584</v>
      </c>
      <c r="E89">
        <f t="shared" si="7"/>
        <v>36.841361487904734</v>
      </c>
    </row>
    <row r="90" spans="1:5" x14ac:dyDescent="0.25">
      <c r="A90">
        <f t="shared" si="8"/>
        <v>100</v>
      </c>
      <c r="B90">
        <f t="shared" si="9"/>
        <v>9</v>
      </c>
      <c r="C90">
        <f t="shared" si="5"/>
        <v>18</v>
      </c>
      <c r="D90">
        <f t="shared" si="6"/>
        <v>20</v>
      </c>
      <c r="E90">
        <f t="shared" si="7"/>
        <v>41.446531673892828</v>
      </c>
    </row>
    <row r="91" spans="1:5" x14ac:dyDescent="0.25">
      <c r="A91">
        <f t="shared" si="8"/>
        <v>100</v>
      </c>
      <c r="B91">
        <f t="shared" si="9"/>
        <v>10</v>
      </c>
      <c r="C91">
        <f t="shared" si="5"/>
        <v>20</v>
      </c>
      <c r="D91">
        <f t="shared" si="6"/>
        <v>22.471910112359552</v>
      </c>
      <c r="E91">
        <f t="shared" si="7"/>
        <v>46.051701859880922</v>
      </c>
    </row>
    <row r="92" spans="1:5" x14ac:dyDescent="0.25">
      <c r="A92">
        <f t="shared" si="8"/>
        <v>110</v>
      </c>
      <c r="B92">
        <f t="shared" si="9"/>
        <v>1</v>
      </c>
      <c r="C92">
        <f t="shared" si="5"/>
        <v>2</v>
      </c>
      <c r="D92">
        <f t="shared" si="6"/>
        <v>2.0370370370370372</v>
      </c>
      <c r="E92">
        <f t="shared" si="7"/>
        <v>4.7004803657924166</v>
      </c>
    </row>
    <row r="93" spans="1:5" x14ac:dyDescent="0.25">
      <c r="A93">
        <f t="shared" si="8"/>
        <v>110</v>
      </c>
      <c r="B93">
        <f t="shared" si="9"/>
        <v>2</v>
      </c>
      <c r="C93">
        <f t="shared" si="5"/>
        <v>4</v>
      </c>
      <c r="D93">
        <f t="shared" si="6"/>
        <v>4.1121495327102799</v>
      </c>
      <c r="E93">
        <f t="shared" si="7"/>
        <v>9.4009607315848331</v>
      </c>
    </row>
    <row r="94" spans="1:5" x14ac:dyDescent="0.25">
      <c r="A94">
        <f t="shared" si="8"/>
        <v>110</v>
      </c>
      <c r="B94">
        <f t="shared" si="9"/>
        <v>3</v>
      </c>
      <c r="C94">
        <f t="shared" si="5"/>
        <v>6</v>
      </c>
      <c r="D94">
        <f t="shared" si="6"/>
        <v>6.2264150943396226</v>
      </c>
      <c r="E94">
        <f t="shared" si="7"/>
        <v>14.101441097377251</v>
      </c>
    </row>
    <row r="95" spans="1:5" x14ac:dyDescent="0.25">
      <c r="A95">
        <f t="shared" si="8"/>
        <v>110</v>
      </c>
      <c r="B95">
        <f t="shared" si="9"/>
        <v>4</v>
      </c>
      <c r="C95">
        <f t="shared" si="5"/>
        <v>8</v>
      </c>
      <c r="D95">
        <f t="shared" si="6"/>
        <v>8.3809523809523814</v>
      </c>
      <c r="E95">
        <f t="shared" si="7"/>
        <v>18.801921463169666</v>
      </c>
    </row>
    <row r="96" spans="1:5" x14ac:dyDescent="0.25">
      <c r="A96">
        <f t="shared" si="8"/>
        <v>110</v>
      </c>
      <c r="B96">
        <f t="shared" si="9"/>
        <v>5</v>
      </c>
      <c r="C96">
        <f t="shared" si="5"/>
        <v>10</v>
      </c>
      <c r="D96">
        <f t="shared" si="6"/>
        <v>10.576923076923077</v>
      </c>
      <c r="E96">
        <f t="shared" si="7"/>
        <v>23.502401828962082</v>
      </c>
    </row>
    <row r="97" spans="1:5" x14ac:dyDescent="0.25">
      <c r="A97">
        <f t="shared" si="8"/>
        <v>110</v>
      </c>
      <c r="B97">
        <f t="shared" si="9"/>
        <v>6</v>
      </c>
      <c r="C97">
        <f t="shared" si="5"/>
        <v>12</v>
      </c>
      <c r="D97">
        <f t="shared" si="6"/>
        <v>12.815533980582524</v>
      </c>
      <c r="E97">
        <f t="shared" si="7"/>
        <v>28.202882194754501</v>
      </c>
    </row>
    <row r="98" spans="1:5" x14ac:dyDescent="0.25">
      <c r="A98">
        <f t="shared" si="8"/>
        <v>110</v>
      </c>
      <c r="B98">
        <f t="shared" si="9"/>
        <v>7</v>
      </c>
      <c r="C98">
        <f t="shared" si="5"/>
        <v>14</v>
      </c>
      <c r="D98">
        <f t="shared" si="6"/>
        <v>15.098039215686274</v>
      </c>
      <c r="E98">
        <f t="shared" si="7"/>
        <v>32.903362560546917</v>
      </c>
    </row>
    <row r="99" spans="1:5" x14ac:dyDescent="0.25">
      <c r="A99">
        <f t="shared" si="8"/>
        <v>110</v>
      </c>
      <c r="B99">
        <f t="shared" si="9"/>
        <v>8</v>
      </c>
      <c r="C99">
        <f t="shared" si="5"/>
        <v>16</v>
      </c>
      <c r="D99">
        <f t="shared" si="6"/>
        <v>17.425742574257427</v>
      </c>
      <c r="E99">
        <f t="shared" si="7"/>
        <v>37.603842926339333</v>
      </c>
    </row>
    <row r="100" spans="1:5" x14ac:dyDescent="0.25">
      <c r="A100">
        <f t="shared" si="8"/>
        <v>110</v>
      </c>
      <c r="B100">
        <f t="shared" si="9"/>
        <v>9</v>
      </c>
      <c r="C100">
        <f t="shared" si="5"/>
        <v>18</v>
      </c>
      <c r="D100">
        <f t="shared" si="6"/>
        <v>19.8</v>
      </c>
      <c r="E100">
        <f t="shared" si="7"/>
        <v>42.304323292131748</v>
      </c>
    </row>
    <row r="101" spans="1:5" x14ac:dyDescent="0.25">
      <c r="A101">
        <f t="shared" si="8"/>
        <v>110</v>
      </c>
      <c r="B101">
        <f t="shared" si="9"/>
        <v>10</v>
      </c>
      <c r="C101">
        <f t="shared" si="5"/>
        <v>20</v>
      </c>
      <c r="D101">
        <f t="shared" si="6"/>
        <v>22.222222222222221</v>
      </c>
      <c r="E101">
        <f t="shared" si="7"/>
        <v>47.004803657924164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topLeftCell="B1" workbookViewId="0">
      <selection activeCell="I21" sqref="I21"/>
    </sheetView>
  </sheetViews>
  <sheetFormatPr defaultRowHeight="15" x14ac:dyDescent="0.25"/>
  <cols>
    <col min="5" max="5" width="6.140625" customWidth="1"/>
    <col min="6" max="6" width="7.85546875" customWidth="1"/>
    <col min="7" max="7" width="6.140625" customWidth="1"/>
    <col min="8" max="8" width="8.42578125" customWidth="1"/>
    <col min="9" max="19" width="6.140625" customWidth="1"/>
    <col min="20" max="20" width="72" bestFit="1" customWidth="1"/>
    <col min="21" max="21" width="2" bestFit="1" customWidth="1"/>
    <col min="22" max="25" width="6.140625" customWidth="1"/>
  </cols>
  <sheetData>
    <row r="1" spans="1:20" x14ac:dyDescent="0.25">
      <c r="B1" t="s">
        <v>11</v>
      </c>
      <c r="C1" t="s">
        <v>10</v>
      </c>
      <c r="D1" t="s">
        <v>58</v>
      </c>
      <c r="E1" t="s">
        <v>57</v>
      </c>
      <c r="F1" t="s">
        <v>56</v>
      </c>
      <c r="G1" t="s">
        <v>55</v>
      </c>
      <c r="H1" t="s">
        <v>54</v>
      </c>
      <c r="J1" t="s">
        <v>53</v>
      </c>
      <c r="T1" t="s">
        <v>52</v>
      </c>
    </row>
    <row r="2" spans="1:20" ht="15.75" thickBot="1" x14ac:dyDescent="0.3">
      <c r="A2">
        <v>1</v>
      </c>
      <c r="B2">
        <v>1</v>
      </c>
      <c r="C2">
        <v>4</v>
      </c>
      <c r="D2">
        <v>14</v>
      </c>
      <c r="E2">
        <f t="shared" ref="E2:E24" si="0">B$43+B$44*B2+B$45*C2</f>
        <v>14.242985918649151</v>
      </c>
      <c r="F2">
        <f t="shared" ref="F2:F24" si="1">D2-E2</f>
        <v>-0.24298591864915053</v>
      </c>
      <c r="G2">
        <f t="shared" ref="G2:G24" si="2">(D2-E2)^2</f>
        <v>5.9042156661771601E-2</v>
      </c>
      <c r="H2">
        <f t="shared" ref="H2:H24" si="3">LN(_xlfn.NORM.DIST(F2,0,F$25,FALSE))</f>
        <v>-1.3336060982100857</v>
      </c>
      <c r="T2" t="s">
        <v>51</v>
      </c>
    </row>
    <row r="3" spans="1:20" x14ac:dyDescent="0.25">
      <c r="A3">
        <v>1</v>
      </c>
      <c r="B3">
        <v>1</v>
      </c>
      <c r="C3">
        <v>5</v>
      </c>
      <c r="D3">
        <v>17.9087</v>
      </c>
      <c r="E3">
        <f t="shared" si="0"/>
        <v>15.998200763478064</v>
      </c>
      <c r="F3">
        <f t="shared" si="1"/>
        <v>1.910499236521936</v>
      </c>
      <c r="G3">
        <f t="shared" si="2"/>
        <v>3.6500073327509002</v>
      </c>
      <c r="H3">
        <f t="shared" si="3"/>
        <v>-2.1380465833082378</v>
      </c>
      <c r="J3" s="5" t="s">
        <v>50</v>
      </c>
      <c r="K3" s="5"/>
      <c r="T3" t="s">
        <v>49</v>
      </c>
    </row>
    <row r="4" spans="1:20" x14ac:dyDescent="0.25">
      <c r="A4">
        <v>1</v>
      </c>
      <c r="B4">
        <v>1</v>
      </c>
      <c r="C4">
        <v>6</v>
      </c>
      <c r="D4">
        <v>16.325500000000002</v>
      </c>
      <c r="E4">
        <f t="shared" si="0"/>
        <v>17.753415608306977</v>
      </c>
      <c r="F4">
        <f t="shared" si="1"/>
        <v>-1.4279156083069751</v>
      </c>
      <c r="G4">
        <f t="shared" si="2"/>
        <v>2.0389429844466784</v>
      </c>
      <c r="H4">
        <f t="shared" si="3"/>
        <v>-1.7771393279263719</v>
      </c>
      <c r="J4" s="2" t="s">
        <v>48</v>
      </c>
      <c r="K4" s="2">
        <v>0.82153994789183982</v>
      </c>
      <c r="T4" t="s">
        <v>47</v>
      </c>
    </row>
    <row r="5" spans="1:20" x14ac:dyDescent="0.25">
      <c r="A5">
        <v>1</v>
      </c>
      <c r="B5">
        <v>2</v>
      </c>
      <c r="C5">
        <v>3</v>
      </c>
      <c r="D5">
        <v>14.444100000000001</v>
      </c>
      <c r="E5">
        <f t="shared" si="0"/>
        <v>13.916587002631751</v>
      </c>
      <c r="F5">
        <f t="shared" si="1"/>
        <v>0.52751299736824997</v>
      </c>
      <c r="G5">
        <f t="shared" si="2"/>
        <v>0.27826996239243529</v>
      </c>
      <c r="H5">
        <f t="shared" si="3"/>
        <v>-1.3827170513218741</v>
      </c>
      <c r="J5" s="2" t="s">
        <v>46</v>
      </c>
      <c r="K5" s="2">
        <v>0.67492788598212694</v>
      </c>
      <c r="T5" t="s">
        <v>45</v>
      </c>
    </row>
    <row r="6" spans="1:20" x14ac:dyDescent="0.25">
      <c r="A6">
        <v>1</v>
      </c>
      <c r="B6">
        <v>2</v>
      </c>
      <c r="C6">
        <v>4</v>
      </c>
      <c r="D6">
        <v>15.295199999999999</v>
      </c>
      <c r="E6">
        <f t="shared" si="0"/>
        <v>15.671801847460664</v>
      </c>
      <c r="F6">
        <f t="shared" si="1"/>
        <v>-0.37660184746066427</v>
      </c>
      <c r="G6">
        <f t="shared" si="2"/>
        <v>0.14182895151078545</v>
      </c>
      <c r="H6">
        <f t="shared" si="3"/>
        <v>-1.3521518223099755</v>
      </c>
      <c r="J6" s="2" t="s">
        <v>44</v>
      </c>
      <c r="K6" s="2">
        <v>0.64242067458033969</v>
      </c>
      <c r="T6" t="s">
        <v>43</v>
      </c>
    </row>
    <row r="7" spans="1:20" x14ac:dyDescent="0.25">
      <c r="A7">
        <v>1</v>
      </c>
      <c r="B7">
        <v>2</v>
      </c>
      <c r="C7">
        <v>5</v>
      </c>
      <c r="D7">
        <v>19.1587</v>
      </c>
      <c r="E7">
        <f t="shared" si="0"/>
        <v>17.427016692289577</v>
      </c>
      <c r="F7">
        <f t="shared" si="1"/>
        <v>1.7316833077104228</v>
      </c>
      <c r="G7">
        <f t="shared" si="2"/>
        <v>2.998727078202911</v>
      </c>
      <c r="H7">
        <f t="shared" si="3"/>
        <v>-1.9921481470348952</v>
      </c>
      <c r="J7" s="2" t="s">
        <v>23</v>
      </c>
      <c r="K7" s="2">
        <v>1.5668953145234974</v>
      </c>
      <c r="T7" t="s">
        <v>42</v>
      </c>
    </row>
    <row r="8" spans="1:20" ht="15.75" thickBot="1" x14ac:dyDescent="0.3">
      <c r="A8">
        <v>1</v>
      </c>
      <c r="B8">
        <v>2</v>
      </c>
      <c r="C8">
        <v>6</v>
      </c>
      <c r="D8">
        <v>16.029900000000001</v>
      </c>
      <c r="E8">
        <f t="shared" si="0"/>
        <v>19.18223153711849</v>
      </c>
      <c r="F8">
        <f t="shared" si="1"/>
        <v>-3.1523315371184886</v>
      </c>
      <c r="G8">
        <f t="shared" si="2"/>
        <v>9.9371941199118137</v>
      </c>
      <c r="H8">
        <f t="shared" si="3"/>
        <v>-3.5464889771926167</v>
      </c>
      <c r="J8" s="1" t="s">
        <v>41</v>
      </c>
      <c r="K8" s="1">
        <v>23</v>
      </c>
      <c r="T8" t="s">
        <v>40</v>
      </c>
    </row>
    <row r="9" spans="1:20" x14ac:dyDescent="0.25">
      <c r="A9">
        <v>1</v>
      </c>
      <c r="B9">
        <v>2</v>
      </c>
      <c r="C9">
        <v>5</v>
      </c>
      <c r="D9">
        <v>17</v>
      </c>
      <c r="E9">
        <f t="shared" si="0"/>
        <v>17.427016692289577</v>
      </c>
      <c r="F9">
        <f t="shared" si="1"/>
        <v>-0.42701669228957684</v>
      </c>
      <c r="G9">
        <f t="shared" si="2"/>
        <v>0.18234325549393116</v>
      </c>
      <c r="H9">
        <f t="shared" si="3"/>
        <v>-1.361227751691477</v>
      </c>
      <c r="T9" t="s">
        <v>39</v>
      </c>
    </row>
    <row r="10" spans="1:20" ht="15.75" thickBot="1" x14ac:dyDescent="0.3">
      <c r="A10">
        <v>1</v>
      </c>
      <c r="B10">
        <v>3</v>
      </c>
      <c r="C10">
        <v>3</v>
      </c>
      <c r="D10">
        <v>14.755599999999999</v>
      </c>
      <c r="E10">
        <f t="shared" si="0"/>
        <v>15.345402931443264</v>
      </c>
      <c r="F10">
        <f t="shared" si="1"/>
        <v>-0.58980293144326446</v>
      </c>
      <c r="G10">
        <f t="shared" si="2"/>
        <v>0.34786749793906813</v>
      </c>
      <c r="H10">
        <f t="shared" si="3"/>
        <v>-1.3983081452231925</v>
      </c>
      <c r="J10" t="s">
        <v>38</v>
      </c>
      <c r="T10" t="s">
        <v>37</v>
      </c>
    </row>
    <row r="11" spans="1:20" x14ac:dyDescent="0.25">
      <c r="A11">
        <v>1</v>
      </c>
      <c r="B11">
        <v>3</v>
      </c>
      <c r="C11">
        <v>4</v>
      </c>
      <c r="D11">
        <v>17.682300000000001</v>
      </c>
      <c r="E11">
        <f t="shared" si="0"/>
        <v>17.100617776272177</v>
      </c>
      <c r="F11">
        <f t="shared" si="1"/>
        <v>0.58168222372782452</v>
      </c>
      <c r="G11">
        <f t="shared" si="2"/>
        <v>0.3383542094009469</v>
      </c>
      <c r="H11">
        <f t="shared" si="3"/>
        <v>-1.3961769982832437</v>
      </c>
      <c r="J11" s="4"/>
      <c r="K11" s="4" t="s">
        <v>36</v>
      </c>
      <c r="L11" s="4" t="s">
        <v>35</v>
      </c>
      <c r="M11" s="4" t="s">
        <v>34</v>
      </c>
      <c r="N11" s="4" t="s">
        <v>33</v>
      </c>
      <c r="O11" s="4" t="s">
        <v>32</v>
      </c>
      <c r="T11" t="s">
        <v>31</v>
      </c>
    </row>
    <row r="12" spans="1:20" x14ac:dyDescent="0.25">
      <c r="A12">
        <v>1</v>
      </c>
      <c r="B12">
        <v>3</v>
      </c>
      <c r="C12">
        <v>5</v>
      </c>
      <c r="D12">
        <v>20.530100000000001</v>
      </c>
      <c r="E12">
        <f t="shared" si="0"/>
        <v>18.85583262110109</v>
      </c>
      <c r="F12">
        <f t="shared" si="1"/>
        <v>1.6742673788989109</v>
      </c>
      <c r="G12">
        <f t="shared" si="2"/>
        <v>2.803171256045029</v>
      </c>
      <c r="H12">
        <f t="shared" si="3"/>
        <v>-1.9483401420205491</v>
      </c>
      <c r="J12" s="2" t="s">
        <v>30</v>
      </c>
      <c r="K12" s="2">
        <v>2</v>
      </c>
      <c r="L12" s="2">
        <v>101.95009061257315</v>
      </c>
      <c r="M12" s="2">
        <v>50.975045306286574</v>
      </c>
      <c r="N12" s="2">
        <v>20.762404921174454</v>
      </c>
      <c r="O12" s="2">
        <v>1.3176411694302988E-5</v>
      </c>
      <c r="T12" t="s">
        <v>29</v>
      </c>
    </row>
    <row r="13" spans="1:20" x14ac:dyDescent="0.25">
      <c r="A13">
        <v>1</v>
      </c>
      <c r="B13">
        <v>3</v>
      </c>
      <c r="C13">
        <v>6</v>
      </c>
      <c r="D13">
        <v>21.640799999999999</v>
      </c>
      <c r="E13">
        <f t="shared" si="0"/>
        <v>20.611047465930003</v>
      </c>
      <c r="F13">
        <f t="shared" si="1"/>
        <v>1.0297525340699956</v>
      </c>
      <c r="G13">
        <f t="shared" si="2"/>
        <v>1.0603902814235773</v>
      </c>
      <c r="H13">
        <f t="shared" si="3"/>
        <v>-1.5579260043454046</v>
      </c>
      <c r="J13" s="2" t="s">
        <v>28</v>
      </c>
      <c r="K13" s="2">
        <v>20</v>
      </c>
      <c r="L13" s="2">
        <v>49.103218533513797</v>
      </c>
      <c r="M13" s="2">
        <v>2.4551609266756897</v>
      </c>
      <c r="N13" s="2"/>
      <c r="O13" s="2"/>
      <c r="T13" t="s">
        <v>26</v>
      </c>
    </row>
    <row r="14" spans="1:20" ht="15.75" thickBot="1" x14ac:dyDescent="0.3">
      <c r="A14">
        <v>1</v>
      </c>
      <c r="B14">
        <v>4</v>
      </c>
      <c r="C14">
        <v>3</v>
      </c>
      <c r="D14">
        <v>15.090299999999999</v>
      </c>
      <c r="E14">
        <f t="shared" si="0"/>
        <v>16.774218860254777</v>
      </c>
      <c r="F14">
        <f t="shared" si="1"/>
        <v>-1.6839188602547779</v>
      </c>
      <c r="G14">
        <f t="shared" si="2"/>
        <v>2.83558272792175</v>
      </c>
      <c r="H14">
        <f t="shared" si="3"/>
        <v>-1.9556008919528693</v>
      </c>
      <c r="J14" s="1" t="s">
        <v>27</v>
      </c>
      <c r="K14" s="1">
        <v>22</v>
      </c>
      <c r="L14" s="1">
        <v>151.05330914608695</v>
      </c>
      <c r="M14" s="1"/>
      <c r="N14" s="1"/>
      <c r="O14" s="1"/>
      <c r="T14" t="s">
        <v>26</v>
      </c>
    </row>
    <row r="15" spans="1:20" ht="15.75" thickBot="1" x14ac:dyDescent="0.3">
      <c r="A15">
        <v>1</v>
      </c>
      <c r="B15">
        <v>4</v>
      </c>
      <c r="C15">
        <v>4</v>
      </c>
      <c r="D15">
        <v>18.160299999999999</v>
      </c>
      <c r="E15">
        <f t="shared" si="0"/>
        <v>18.52943370508369</v>
      </c>
      <c r="F15">
        <f t="shared" si="1"/>
        <v>-0.3691337050836907</v>
      </c>
      <c r="G15">
        <f t="shared" si="2"/>
        <v>0.13625969222881315</v>
      </c>
      <c r="H15">
        <f t="shared" si="3"/>
        <v>-1.3509042085296308</v>
      </c>
      <c r="T15" t="s">
        <v>25</v>
      </c>
    </row>
    <row r="16" spans="1:20" x14ac:dyDescent="0.25">
      <c r="A16">
        <v>1</v>
      </c>
      <c r="B16">
        <v>4</v>
      </c>
      <c r="C16">
        <v>5</v>
      </c>
      <c r="D16">
        <v>22.2471</v>
      </c>
      <c r="E16">
        <f t="shared" si="0"/>
        <v>20.284648549912603</v>
      </c>
      <c r="F16">
        <f t="shared" si="1"/>
        <v>1.9624514500873964</v>
      </c>
      <c r="G16">
        <f t="shared" si="2"/>
        <v>3.8512156939501248</v>
      </c>
      <c r="H16">
        <f t="shared" si="3"/>
        <v>-2.183120858259906</v>
      </c>
      <c r="J16" s="4"/>
      <c r="K16" s="4" t="s">
        <v>24</v>
      </c>
      <c r="L16" s="4" t="s">
        <v>23</v>
      </c>
      <c r="M16" s="4" t="s">
        <v>22</v>
      </c>
      <c r="N16" s="4" t="s">
        <v>21</v>
      </c>
      <c r="O16" s="4" t="s">
        <v>20</v>
      </c>
      <c r="P16" s="4" t="s">
        <v>19</v>
      </c>
      <c r="Q16" s="4" t="s">
        <v>18</v>
      </c>
      <c r="R16" s="4" t="s">
        <v>17</v>
      </c>
      <c r="T16" s="3" t="s">
        <v>16</v>
      </c>
    </row>
    <row r="17" spans="1:25" x14ac:dyDescent="0.25">
      <c r="A17">
        <v>1</v>
      </c>
      <c r="B17">
        <v>5</v>
      </c>
      <c r="C17">
        <v>2</v>
      </c>
      <c r="D17">
        <v>14.445</v>
      </c>
      <c r="E17">
        <f t="shared" si="0"/>
        <v>16.447819944237377</v>
      </c>
      <c r="F17">
        <f t="shared" si="1"/>
        <v>-2.0028199442373769</v>
      </c>
      <c r="G17">
        <f t="shared" si="2"/>
        <v>4.0112877290350095</v>
      </c>
      <c r="H17">
        <f t="shared" si="3"/>
        <v>-2.2189798597372117</v>
      </c>
      <c r="J17" s="2" t="s">
        <v>15</v>
      </c>
      <c r="K17" s="2">
        <v>5.7933106105219245</v>
      </c>
      <c r="L17" s="2">
        <v>1.9156018880936216</v>
      </c>
      <c r="M17" s="2">
        <v>3.0242769369408697</v>
      </c>
      <c r="N17" s="2">
        <v>6.6992556276775708E-3</v>
      </c>
      <c r="O17" s="2">
        <v>1.7974350924451543</v>
      </c>
      <c r="P17" s="2">
        <v>9.7891861285986952</v>
      </c>
      <c r="Q17" s="2">
        <v>1.7974350924451543</v>
      </c>
      <c r="R17" s="2">
        <v>9.7891861285986952</v>
      </c>
      <c r="T17" t="s">
        <v>14</v>
      </c>
    </row>
    <row r="18" spans="1:25" x14ac:dyDescent="0.25">
      <c r="A18">
        <v>1</v>
      </c>
      <c r="B18">
        <v>5</v>
      </c>
      <c r="C18">
        <v>3</v>
      </c>
      <c r="D18">
        <v>16.555399999999999</v>
      </c>
      <c r="E18">
        <f t="shared" si="0"/>
        <v>18.20303478906629</v>
      </c>
      <c r="F18">
        <f t="shared" si="1"/>
        <v>-1.6476347890662915</v>
      </c>
      <c r="G18">
        <f t="shared" si="2"/>
        <v>2.714700398141523</v>
      </c>
      <c r="H18">
        <f t="shared" si="3"/>
        <v>-1.9285210860400464</v>
      </c>
      <c r="J18" s="2" t="s">
        <v>11</v>
      </c>
      <c r="K18" s="2">
        <v>1.4288159288115281</v>
      </c>
      <c r="L18" s="2">
        <v>0.24260423872858694</v>
      </c>
      <c r="M18" s="2">
        <v>5.8894928476909811</v>
      </c>
      <c r="N18" s="2">
        <v>9.2387522001314839E-6</v>
      </c>
      <c r="O18" s="2">
        <v>0.92275235467193406</v>
      </c>
      <c r="P18" s="2">
        <v>1.9348795029511221</v>
      </c>
      <c r="Q18" s="2">
        <v>0.92275235467193406</v>
      </c>
      <c r="R18" s="2">
        <v>1.9348795029511221</v>
      </c>
      <c r="T18" t="s">
        <v>13</v>
      </c>
    </row>
    <row r="19" spans="1:25" ht="15.75" thickBot="1" x14ac:dyDescent="0.3">
      <c r="A19">
        <v>1</v>
      </c>
      <c r="B19">
        <v>5</v>
      </c>
      <c r="C19">
        <v>4</v>
      </c>
      <c r="D19">
        <v>21.0047</v>
      </c>
      <c r="E19">
        <f t="shared" si="0"/>
        <v>19.958249633895203</v>
      </c>
      <c r="F19">
        <f t="shared" si="1"/>
        <v>1.0464503661047964</v>
      </c>
      <c r="G19">
        <f t="shared" si="2"/>
        <v>1.0950583687208624</v>
      </c>
      <c r="H19">
        <f t="shared" si="3"/>
        <v>-1.5656922765299834</v>
      </c>
      <c r="J19" s="1" t="s">
        <v>10</v>
      </c>
      <c r="K19" s="1">
        <v>1.7552148448289349</v>
      </c>
      <c r="L19" s="1">
        <v>0.31101430620912646</v>
      </c>
      <c r="M19" s="1">
        <v>5.6435180304816139</v>
      </c>
      <c r="N19" s="1">
        <v>1.5959181964794582E-5</v>
      </c>
      <c r="O19" s="1">
        <v>1.1064503704999442</v>
      </c>
      <c r="P19" s="1">
        <v>2.4039793191579255</v>
      </c>
      <c r="Q19" s="1">
        <v>1.1064503704999442</v>
      </c>
      <c r="R19" s="1">
        <v>2.4039793191579255</v>
      </c>
    </row>
    <row r="20" spans="1:25" x14ac:dyDescent="0.25">
      <c r="A20">
        <v>1</v>
      </c>
      <c r="B20">
        <v>5</v>
      </c>
      <c r="C20">
        <v>5</v>
      </c>
      <c r="D20">
        <v>22</v>
      </c>
      <c r="E20">
        <f t="shared" si="0"/>
        <v>21.713464478724116</v>
      </c>
      <c r="F20">
        <f t="shared" si="1"/>
        <v>0.28653552127588355</v>
      </c>
      <c r="G20">
        <f t="shared" si="2"/>
        <v>8.2102604952842315E-2</v>
      </c>
      <c r="H20">
        <f t="shared" si="3"/>
        <v>-1.338772051456687</v>
      </c>
    </row>
    <row r="21" spans="1:25" x14ac:dyDescent="0.25">
      <c r="A21">
        <v>1</v>
      </c>
      <c r="B21">
        <v>6</v>
      </c>
      <c r="C21">
        <v>1</v>
      </c>
      <c r="D21">
        <v>19</v>
      </c>
      <c r="E21">
        <f t="shared" si="0"/>
        <v>16.121421028219977</v>
      </c>
      <c r="F21">
        <f t="shared" si="1"/>
        <v>2.8785789717800228</v>
      </c>
      <c r="G21">
        <f t="shared" si="2"/>
        <v>8.2862168967741336</v>
      </c>
      <c r="H21">
        <f t="shared" si="3"/>
        <v>-3.1766405233255974</v>
      </c>
    </row>
    <row r="22" spans="1:25" x14ac:dyDescent="0.25">
      <c r="A22">
        <v>1</v>
      </c>
      <c r="B22">
        <v>6</v>
      </c>
      <c r="C22">
        <v>2</v>
      </c>
      <c r="D22">
        <v>18</v>
      </c>
      <c r="E22">
        <f t="shared" si="0"/>
        <v>17.87663587304889</v>
      </c>
      <c r="F22">
        <f t="shared" si="1"/>
        <v>0.12336412695110965</v>
      </c>
      <c r="G22">
        <f t="shared" si="2"/>
        <v>1.52187078184095E-2</v>
      </c>
      <c r="H22">
        <f t="shared" si="3"/>
        <v>-1.3237888611394044</v>
      </c>
    </row>
    <row r="23" spans="1:25" x14ac:dyDescent="0.25">
      <c r="A23">
        <v>1</v>
      </c>
      <c r="B23">
        <v>6</v>
      </c>
      <c r="C23">
        <v>3</v>
      </c>
      <c r="D23">
        <v>18.186299999999999</v>
      </c>
      <c r="E23">
        <f t="shared" si="0"/>
        <v>19.631850717877803</v>
      </c>
      <c r="F23">
        <f t="shared" si="1"/>
        <v>-1.4455507178778042</v>
      </c>
      <c r="G23">
        <f t="shared" si="2"/>
        <v>2.089616877957035</v>
      </c>
      <c r="H23">
        <f t="shared" si="3"/>
        <v>-1.7884911872394935</v>
      </c>
    </row>
    <row r="24" spans="1:25" x14ac:dyDescent="0.25">
      <c r="A24">
        <v>1</v>
      </c>
      <c r="B24">
        <v>6</v>
      </c>
      <c r="C24">
        <v>4</v>
      </c>
      <c r="D24">
        <v>21</v>
      </c>
      <c r="E24">
        <f t="shared" si="0"/>
        <v>21.387065562706717</v>
      </c>
      <c r="F24">
        <f t="shared" si="1"/>
        <v>-0.38706556270671655</v>
      </c>
      <c r="G24">
        <f t="shared" si="2"/>
        <v>0.14981974983346713</v>
      </c>
      <c r="H24">
        <f t="shared" si="3"/>
        <v>-1.3539419041859633</v>
      </c>
    </row>
    <row r="25" spans="1:25" x14ac:dyDescent="0.25">
      <c r="F25">
        <f>_xlfn.STDEV.S(F2:F24)</f>
        <v>1.4939760636623609</v>
      </c>
      <c r="H25">
        <f>SUM(H2:H24)</f>
        <v>-41.368730757264714</v>
      </c>
    </row>
    <row r="27" spans="1:25" x14ac:dyDescent="0.25">
      <c r="A27" t="s">
        <v>12</v>
      </c>
      <c r="C27">
        <v>1</v>
      </c>
      <c r="D27">
        <v>1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1</v>
      </c>
      <c r="O27">
        <v>1</v>
      </c>
      <c r="P27">
        <v>1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</row>
    <row r="28" spans="1:25" x14ac:dyDescent="0.25">
      <c r="B28" t="s">
        <v>11</v>
      </c>
      <c r="C28">
        <v>1</v>
      </c>
      <c r="D28">
        <v>1</v>
      </c>
      <c r="E28">
        <v>1</v>
      </c>
      <c r="F28">
        <v>2</v>
      </c>
      <c r="G28">
        <v>2</v>
      </c>
      <c r="H28">
        <v>2</v>
      </c>
      <c r="I28">
        <v>2</v>
      </c>
      <c r="J28">
        <v>2</v>
      </c>
      <c r="K28">
        <v>3</v>
      </c>
      <c r="L28">
        <v>3</v>
      </c>
      <c r="M28">
        <v>3</v>
      </c>
      <c r="N28">
        <v>3</v>
      </c>
      <c r="O28">
        <v>4</v>
      </c>
      <c r="P28">
        <v>4</v>
      </c>
      <c r="Q28">
        <v>4</v>
      </c>
      <c r="R28">
        <v>5</v>
      </c>
      <c r="S28">
        <v>5</v>
      </c>
      <c r="T28">
        <v>5</v>
      </c>
      <c r="U28">
        <v>5</v>
      </c>
      <c r="V28">
        <v>6</v>
      </c>
      <c r="W28">
        <v>6</v>
      </c>
      <c r="X28">
        <v>6</v>
      </c>
      <c r="Y28">
        <v>6</v>
      </c>
    </row>
    <row r="29" spans="1:25" x14ac:dyDescent="0.25">
      <c r="B29" t="s">
        <v>10</v>
      </c>
      <c r="C29">
        <v>4</v>
      </c>
      <c r="D29">
        <v>5</v>
      </c>
      <c r="E29">
        <v>6</v>
      </c>
      <c r="F29">
        <v>3</v>
      </c>
      <c r="G29">
        <v>4</v>
      </c>
      <c r="H29">
        <v>5</v>
      </c>
      <c r="I29">
        <v>6</v>
      </c>
      <c r="J29">
        <v>5</v>
      </c>
      <c r="K29">
        <v>3</v>
      </c>
      <c r="L29">
        <v>4</v>
      </c>
      <c r="M29">
        <v>5</v>
      </c>
      <c r="N29">
        <v>6</v>
      </c>
      <c r="O29">
        <v>3</v>
      </c>
      <c r="P29">
        <v>4</v>
      </c>
      <c r="Q29">
        <v>5</v>
      </c>
      <c r="R29">
        <v>2</v>
      </c>
      <c r="S29">
        <v>3</v>
      </c>
      <c r="T29">
        <v>4</v>
      </c>
      <c r="U29">
        <v>5</v>
      </c>
      <c r="V29">
        <v>1</v>
      </c>
      <c r="W29">
        <v>2</v>
      </c>
      <c r="X29">
        <v>3</v>
      </c>
      <c r="Y29">
        <v>4</v>
      </c>
    </row>
    <row r="31" spans="1:25" x14ac:dyDescent="0.25">
      <c r="A31" t="s">
        <v>9</v>
      </c>
      <c r="B31">
        <f t="array" ref="B31:D33">MMULT(C27:Y29,A2:C24)</f>
        <v>23</v>
      </c>
      <c r="C31">
        <v>81</v>
      </c>
      <c r="D31">
        <v>92</v>
      </c>
    </row>
    <row r="32" spans="1:25" x14ac:dyDescent="0.25">
      <c r="B32">
        <v>81</v>
      </c>
      <c r="C32">
        <v>351</v>
      </c>
      <c r="D32">
        <v>293</v>
      </c>
    </row>
    <row r="33" spans="1:4" x14ac:dyDescent="0.25">
      <c r="B33">
        <v>92</v>
      </c>
      <c r="C33">
        <v>293</v>
      </c>
      <c r="D33">
        <v>408</v>
      </c>
    </row>
    <row r="35" spans="1:4" x14ac:dyDescent="0.25">
      <c r="A35" t="s">
        <v>8</v>
      </c>
      <c r="B35">
        <f t="array" ref="B35:D37">MINVERSE(B31:D33)</f>
        <v>1.4946191729421261</v>
      </c>
      <c r="C35">
        <v>-0.1587409125257315</v>
      </c>
      <c r="D35">
        <v>-0.22302420720744187</v>
      </c>
    </row>
    <row r="36" spans="1:4" x14ac:dyDescent="0.25">
      <c r="B36">
        <v>-0.15874091252573144</v>
      </c>
      <c r="C36">
        <v>2.397269197696536E-2</v>
      </c>
      <c r="D36">
        <v>1.8578836282148143E-2</v>
      </c>
    </row>
    <row r="37" spans="1:4" x14ac:dyDescent="0.25">
      <c r="B37">
        <v>-0.22302420720744187</v>
      </c>
      <c r="C37">
        <v>1.8578836282148153E-2</v>
      </c>
      <c r="D37">
        <v>3.9398598118664814E-2</v>
      </c>
    </row>
    <row r="39" spans="1:4" x14ac:dyDescent="0.25">
      <c r="A39" t="s">
        <v>7</v>
      </c>
      <c r="B39">
        <f t="array" ref="B39:B41">MMULT(C27:Y29,D2:D24)</f>
        <v>410.46000000000004</v>
      </c>
    </row>
    <row r="40" spans="1:4" x14ac:dyDescent="0.25">
      <c r="B40">
        <v>1485.0505000000001</v>
      </c>
    </row>
    <row r="41" spans="1:4" x14ac:dyDescent="0.25">
      <c r="B41">
        <v>1667.7552999999998</v>
      </c>
    </row>
    <row r="43" spans="1:4" x14ac:dyDescent="0.25">
      <c r="A43" t="s">
        <v>6</v>
      </c>
      <c r="B43">
        <f t="array" ref="B43:B45">MMULT(B35:D37,B39:B41)</f>
        <v>5.7933106105219849</v>
      </c>
    </row>
    <row r="44" spans="1:4" x14ac:dyDescent="0.25">
      <c r="B44">
        <v>1.4288159288115132</v>
      </c>
    </row>
    <row r="45" spans="1:4" x14ac:dyDescent="0.25">
      <c r="B45">
        <v>1.7552148448289131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AdjustedR2</vt:lpstr>
      <vt:lpstr>AIC_AICc_BIC</vt:lpstr>
      <vt:lpstr>BenefitOfMultReg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xxia</dc:creator>
  <cp:lastModifiedBy>xxia</cp:lastModifiedBy>
  <dcterms:created xsi:type="dcterms:W3CDTF">2018-09-28T02:11:49Z</dcterms:created>
  <dcterms:modified xsi:type="dcterms:W3CDTF">2018-09-28T12:34:45Z</dcterms:modified>
</cp:coreProperties>
</file>